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45" windowWidth="20730" windowHeight="6435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ment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Equipment'!$A$6:$L$6</definedName>
    <definedName name="_xlnm._FilterDatabase" localSheetId="7" hidden="1">'OC Cons.'!$B$6:$I$22</definedName>
    <definedName name="_xlnm._FilterDatabase" localSheetId="8" hidden="1">'OC Misc'!$B$6:$I$21</definedName>
    <definedName name="_xlnm._FilterDatabase" localSheetId="5" hidden="1">'OC Pers.'!$B$6:$K$20</definedName>
    <definedName name="_xlnm._FilterDatabase" localSheetId="3" hidden="1">'SystX.ch Cons.'!$B$7:$G$31</definedName>
    <definedName name="_xlnm._FilterDatabase" localSheetId="4" hidden="1">'SystX.ch Misc'!$B$7:$G$31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Equipment'!$A$1:$L$23</definedName>
    <definedName name="_xlnm.Print_Area" localSheetId="0">Consolidation!$A$1:$G$47</definedName>
    <definedName name="_xlnm.Print_Area" localSheetId="7">'OC Cons.'!$A$1:$L$22</definedName>
    <definedName name="_xlnm.Print_Area" localSheetId="8">'OC Misc'!$A$1:$L$21</definedName>
    <definedName name="_xlnm.Print_Area" localSheetId="5">'OC Pers.'!$A$1:$M$20</definedName>
    <definedName name="_xlnm.Print_Titles" localSheetId="6">' OC Equipment'!$6:$6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2" l="1"/>
  <c r="I7" i="12"/>
  <c r="I8" i="12"/>
  <c r="I9" i="12"/>
  <c r="I10" i="12"/>
  <c r="H12" i="16" l="1"/>
  <c r="H12" i="10"/>
  <c r="K7" i="4"/>
  <c r="I20" i="12" l="1"/>
  <c r="K25" i="4"/>
  <c r="K27" i="4"/>
  <c r="B5" i="4" s="1"/>
  <c r="E2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K24" i="4"/>
  <c r="E2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K19" i="15"/>
  <c r="A20" i="15"/>
  <c r="K20" i="15"/>
  <c r="A21" i="15"/>
  <c r="K21" i="15"/>
  <c r="A22" i="15"/>
  <c r="K22" i="15"/>
  <c r="J23" i="13"/>
  <c r="B6" i="13" s="1"/>
  <c r="I23" i="9"/>
  <c r="B6" i="9" s="1"/>
  <c r="I33" i="14"/>
  <c r="I33" i="2"/>
  <c r="L7" i="12"/>
  <c r="J8" i="12"/>
  <c r="L8" i="12" s="1"/>
  <c r="E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L8" i="18"/>
  <c r="L31" i="18" s="1"/>
  <c r="L29" i="18"/>
  <c r="L9" i="18"/>
  <c r="H21" i="16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E3" i="18"/>
  <c r="L8" i="17"/>
  <c r="L31" i="17" s="1"/>
  <c r="L29" i="17"/>
  <c r="H22" i="10"/>
  <c r="B6" i="10" s="1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E3" i="17"/>
  <c r="A7" i="4"/>
  <c r="E2" i="12"/>
  <c r="A7" i="12"/>
  <c r="A8" i="12"/>
  <c r="A9" i="12"/>
  <c r="A10" i="12"/>
  <c r="H22" i="16"/>
  <c r="B6" i="16" s="1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 s="1"/>
  <c r="J10" i="12"/>
  <c r="L10" i="12" s="1"/>
  <c r="J11" i="12"/>
  <c r="L11" i="12" s="1"/>
  <c r="J12" i="12"/>
  <c r="L12" i="12"/>
  <c r="J13" i="12"/>
  <c r="L13" i="12"/>
  <c r="J14" i="12"/>
  <c r="L14" i="12"/>
  <c r="J15" i="12"/>
  <c r="L15" i="12"/>
  <c r="J16" i="12"/>
  <c r="L16" i="12"/>
  <c r="J17" i="12"/>
  <c r="L17" i="12"/>
  <c r="J18" i="12"/>
  <c r="L18" i="12"/>
  <c r="J19" i="12"/>
  <c r="L19" i="12"/>
  <c r="J20" i="12"/>
  <c r="L20" i="12"/>
  <c r="K7" i="7"/>
  <c r="K23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7" i="15"/>
  <c r="K24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B6" i="2"/>
  <c r="D3" i="16"/>
  <c r="D2" i="16"/>
  <c r="E3" i="15"/>
  <c r="B6" i="14"/>
  <c r="E3" i="14"/>
  <c r="E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E2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E2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11" i="12"/>
  <c r="A12" i="12"/>
  <c r="A13" i="12"/>
  <c r="A14" i="12"/>
  <c r="A15" i="12"/>
  <c r="A16" i="12"/>
  <c r="A17" i="12"/>
  <c r="A18" i="12"/>
  <c r="A19" i="12"/>
  <c r="A20" i="12"/>
  <c r="E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I11" i="12"/>
  <c r="I12" i="12"/>
  <c r="I13" i="12"/>
  <c r="I14" i="12"/>
  <c r="I15" i="12"/>
  <c r="I16" i="12"/>
  <c r="I17" i="12"/>
  <c r="I18" i="12"/>
  <c r="I19" i="12"/>
  <c r="E3" i="13"/>
  <c r="E3" i="12"/>
  <c r="D3" i="10"/>
  <c r="D2" i="10"/>
  <c r="E3" i="7"/>
  <c r="E3" i="9"/>
  <c r="E3" i="2"/>
  <c r="E3" i="4"/>
  <c r="L22" i="12" l="1"/>
  <c r="C30" i="8" s="1"/>
  <c r="C28" i="8"/>
  <c r="B6" i="18"/>
  <c r="C34" i="8"/>
  <c r="C32" i="8"/>
  <c r="B6" i="17"/>
  <c r="B5" i="12" l="1"/>
  <c r="C36" i="8"/>
</calcChain>
</file>

<file path=xl/comments1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This person may or may not be from your institution</t>
        </r>
      </text>
    </comment>
    <comment ref="B20" authorId="0">
      <text>
        <r>
          <rPr>
            <sz val="8"/>
            <color indexed="81"/>
            <rFont val="Tahoma"/>
            <family val="2"/>
          </rPr>
          <t>This person must be from your institution. Person receiving SystemsX.ch funds.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1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  <author>Wyss  Anna (SystemsX.ch)</author>
    <author>Forster  Fabienne (SystemsX.ch)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I7" authorId="2">
      <text>
        <r>
          <rPr>
            <sz val="9"/>
            <color indexed="81"/>
            <rFont val="Tahoma"/>
            <family val="2"/>
          </rPr>
          <t>This number may be up to as many months as you are reporting on (max 23)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sz val="8"/>
            <color indexed="81"/>
            <rFont val="Tahoma"/>
            <family val="2"/>
          </rPr>
          <t>Research group receiving SystemsX.ch funding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6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claimed here. i.e. they must be paid by a partner institution.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  <comment ref="K6" authorId="1">
      <text>
        <r>
          <rPr>
            <sz val="9"/>
            <color indexed="81"/>
            <rFont val="Tahoma"/>
            <family val="2"/>
          </rPr>
          <t>This number may be the maximally the number of months you are reporting on.</t>
        </r>
      </text>
    </comment>
  </commentList>
</comments>
</file>

<file path=xl/comments7.xml><?xml version="1.0" encoding="utf-8"?>
<comments xmlns="http://schemas.openxmlformats.org/spreadsheetml/2006/main">
  <authors>
    <author>Wyss  Anna (SystemsX.ch)</author>
    <author>fbiellma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6" authorId="1">
      <text>
        <r>
          <rPr>
            <sz val="8"/>
            <color indexed="81"/>
            <rFont val="Tahoma"/>
            <family val="2"/>
          </rPr>
          <t xml:space="preserve">Research group providing OCs
</t>
        </r>
      </text>
    </comment>
    <comment ref="F6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6" authorId="1">
      <text>
        <r>
          <rPr>
            <sz val="8"/>
            <color indexed="81"/>
            <rFont val="Tahoma"/>
            <family val="2"/>
          </rPr>
          <t>This may be left blank</t>
        </r>
      </text>
    </comment>
    <comment ref="H6" authorId="1">
      <text>
        <r>
          <rPr>
            <sz val="8"/>
            <color indexed="81"/>
            <rFont val="Tahoma"/>
            <family val="2"/>
          </rPr>
          <t>When was the item purchased?</t>
        </r>
      </text>
    </comment>
    <comment ref="J6" authorId="1">
      <text>
        <r>
          <rPr>
            <sz val="8"/>
            <color indexed="81"/>
            <rFont val="Tahoma"/>
            <family val="2"/>
          </rPr>
          <t xml:space="preserve">How much was the equipment bought used toward the SysX.ch project?
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9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When was this item purchased? </t>
        </r>
      </text>
    </comment>
    <comment ref="J6" authorId="1">
      <text>
        <r>
          <rPr>
            <sz val="9"/>
            <color indexed="81"/>
            <rFont val="Tahoma"/>
            <family val="2"/>
          </rPr>
          <t>How much was the item bought used toward the SysX.ch project?</t>
        </r>
      </text>
    </comment>
  </commentList>
</comments>
</file>

<file path=xl/sharedStrings.xml><?xml version="1.0" encoding="utf-8"?>
<sst xmlns="http://schemas.openxmlformats.org/spreadsheetml/2006/main" count="659" uniqueCount="135">
  <si>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</si>
  <si>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</si>
  <si>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</si>
  <si>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</si>
  <si>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</si>
  <si>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</si>
  <si>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</si>
  <si>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</si>
  <si>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</si>
  <si>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</si>
  <si>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</si>
  <si>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</si>
  <si>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</si>
  <si>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</si>
  <si>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</si>
  <si>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</si>
  <si>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</si>
  <si>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</si>
  <si>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</si>
  <si>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</si>
  <si>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</si>
  <si>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</si>
  <si>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</si>
  <si>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</si>
  <si>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</si>
  <si>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</si>
  <si>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</si>
  <si>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</si>
  <si>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</si>
  <si>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</si>
  <si>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</si>
  <si>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</si>
  <si>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</si>
  <si>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</si>
  <si>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</si>
  <si>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</si>
  <si>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</si>
  <si>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</si>
  <si>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</si>
  <si>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</si>
  <si>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Your int.ref.:</t>
  </si>
  <si>
    <t>SysX.ch int.ref.: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</si>
  <si>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</si>
  <si>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</si>
  <si>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</si>
  <si>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</si>
  <si>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</si>
  <si>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</si>
  <si>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</si>
  <si>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</si>
  <si>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</si>
  <si>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</si>
  <si>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</si>
  <si>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</si>
  <si>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</si>
  <si>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</si>
  <si>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</si>
  <si>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</si>
  <si>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</si>
  <si>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</si>
  <si>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</si>
  <si>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</si>
  <si>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</si>
  <si>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 xml:space="preserve">Name </t>
  </si>
  <si>
    <t>Internal Reference</t>
  </si>
  <si>
    <t>Internal Reference/
Personnel Number</t>
  </si>
  <si>
    <t>Internal Reference/ Personnel Number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</si>
  <si>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</si>
  <si>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</si>
  <si>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</si>
  <si>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</si>
  <si>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</si>
  <si>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</si>
  <si>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</si>
  <si>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</si>
  <si>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</si>
  <si>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</si>
  <si>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</si>
  <si>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</si>
  <si>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</si>
  <si>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</si>
  <si>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</si>
  <si>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</si>
  <si>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</si>
  <si>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</si>
  <si>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</si>
  <si>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</si>
  <si>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</si>
  <si>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</si>
  <si>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</si>
  <si>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</si>
  <si>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</si>
  <si>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</si>
  <si>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</si>
  <si>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</si>
  <si>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</si>
  <si>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</si>
  <si>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</si>
  <si>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</si>
  <si>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</si>
  <si>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</si>
  <si>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</si>
  <si>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</si>
  <si>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</si>
  <si>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</si>
  <si>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>Principal Investigator (PI)</t>
  </si>
  <si>
    <t>Institution:</t>
  </si>
  <si>
    <t>Institute/Department:</t>
  </si>
  <si>
    <t>Your Institution</t>
  </si>
  <si>
    <t>Contact (e.g. Co-PI)</t>
  </si>
  <si>
    <t>Position:</t>
  </si>
  <si>
    <t>Number of months employed (0.5-23)</t>
  </si>
  <si>
    <t>Note: optional (if you do not fill in the OC tables, OC will be reported to be equal to the reported expenses)</t>
  </si>
  <si>
    <r>
      <t>Function (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chosen from list)</t>
    </r>
  </si>
  <si>
    <t>Annual Base Salary Cost</t>
  </si>
  <si>
    <t xml:space="preserve">Annual % for SysX.ch </t>
  </si>
  <si>
    <t>Employed for (0.5-23) months</t>
  </si>
  <si>
    <t>Full Cost</t>
  </si>
  <si>
    <t>% for SysX.ch</t>
  </si>
  <si>
    <t xml:space="preserve">% for SysX.ch  </t>
  </si>
  <si>
    <t xml:space="preserve">3rd Party </t>
  </si>
  <si>
    <t>Confirmation: Rector / president / dean (optional)</t>
  </si>
  <si>
    <t>Confirmation: Grant recipient / account holder at your institution</t>
  </si>
  <si>
    <t>IBM Research</t>
  </si>
  <si>
    <t>ZHAW</t>
  </si>
  <si>
    <t>IPP/BIP - Annual Financial Report 2017</t>
  </si>
  <si>
    <t>Year 2017  in CHF</t>
  </si>
  <si>
    <t>Total CHF 2017</t>
  </si>
  <si>
    <t>Total 
CHF 2017</t>
  </si>
  <si>
    <t xml:space="preserve">Total CHF 2017 </t>
  </si>
  <si>
    <t>Base Salary / Cost 2017</t>
  </si>
  <si>
    <t>% for SysX.ch 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</si>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</sst>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3" fillId="0" borderId="0" xfId="0" applyFont="1"/>
    <xf numFmtId="0" fontId="21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 wrapText="1"/>
    </xf>
    <xf numFmtId="0" fontId="11" fillId="0" borderId="0" xfId="0" applyFont="1" applyProtection="1"/>
    <xf numFmtId="0" fontId="4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5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4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Protection="1"/>
    <xf numFmtId="0" fontId="4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4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6" fillId="4" borderId="1" xfId="0" applyFont="1" applyFill="1" applyBorder="1" applyAlignment="1" applyProtection="1">
      <alignment wrapText="1"/>
    </xf>
    <xf numFmtId="0" fontId="22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6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vertical="top"/>
    </xf>
    <xf numFmtId="0" fontId="20" fillId="0" borderId="0" xfId="0" applyFont="1" applyProtection="1"/>
    <xf numFmtId="0" fontId="3" fillId="0" borderId="0" xfId="0" applyFont="1" applyBorder="1" applyProtection="1"/>
    <xf numFmtId="0" fontId="27" fillId="0" borderId="0" xfId="0" applyFont="1" applyProtection="1"/>
    <xf numFmtId="3" fontId="27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27" fillId="0" borderId="0" xfId="0" applyFont="1" applyFill="1" applyBorder="1" applyProtection="1"/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164" fontId="3" fillId="0" borderId="0" xfId="1" applyNumberFormat="1" applyAlignment="1" applyProtection="1"/>
    <xf numFmtId="3" fontId="24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0" fillId="0" borderId="0" xfId="0" applyFont="1" applyAlignment="1" applyProtection="1"/>
    <xf numFmtId="0" fontId="28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49" fontId="13" fillId="0" borderId="13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4" fontId="13" fillId="0" borderId="5" xfId="1" applyNumberFormat="1" applyFont="1" applyBorder="1" applyAlignment="1" applyProtection="1">
      <alignment horizontal="right" vertical="top" wrapText="1"/>
      <protection locked="0"/>
    </xf>
    <xf numFmtId="9" fontId="13" fillId="0" borderId="5" xfId="2" applyFont="1" applyBorder="1" applyAlignment="1" applyProtection="1">
      <alignment horizontal="righ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15" xfId="0" applyNumberFormat="1" applyFont="1" applyBorder="1" applyAlignment="1" applyProtection="1">
      <alignment horizontal="left" vertical="top" wrapText="1"/>
      <protection locked="0"/>
    </xf>
    <xf numFmtId="4" fontId="13" fillId="0" borderId="15" xfId="1" applyNumberFormat="1" applyFont="1" applyBorder="1" applyAlignment="1" applyProtection="1">
      <alignment horizontal="right" vertical="top" wrapText="1"/>
      <protection locked="0"/>
    </xf>
    <xf numFmtId="9" fontId="13" fillId="0" borderId="15" xfId="2" applyFont="1" applyBorder="1" applyAlignment="1" applyProtection="1">
      <alignment horizontal="right"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4" fontId="13" fillId="0" borderId="17" xfId="1" applyNumberFormat="1" applyFont="1" applyBorder="1" applyAlignment="1" applyProtection="1">
      <alignment horizontal="right" vertical="top" wrapText="1"/>
      <protection locked="0"/>
    </xf>
    <xf numFmtId="9" fontId="13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4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4" fillId="2" borderId="1" xfId="1" applyNumberFormat="1" applyFont="1" applyFill="1" applyBorder="1" applyAlignment="1" applyProtection="1">
      <alignment horizontal="left" wrapText="1"/>
    </xf>
    <xf numFmtId="0" fontId="25" fillId="2" borderId="1" xfId="0" applyFont="1" applyFill="1" applyBorder="1" applyAlignment="1" applyProtection="1">
      <alignment horizontal="left" wrapText="1"/>
    </xf>
    <xf numFmtId="3" fontId="24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6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0" fillId="0" borderId="0" xfId="0" applyFont="1" applyAlignment="1" applyProtection="1"/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6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6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43" fontId="0" fillId="0" borderId="0" xfId="0" applyNumberFormat="1" applyBorder="1" applyProtection="1"/>
    <xf numFmtId="0" fontId="3" fillId="0" borderId="11" xfId="0" applyFont="1" applyBorder="1" applyProtection="1"/>
    <xf numFmtId="0" fontId="4" fillId="0" borderId="27" xfId="0" applyFont="1" applyBorder="1" applyAlignment="1" applyProtection="1">
      <alignment wrapText="1"/>
      <protection locked="0"/>
    </xf>
    <xf numFmtId="0" fontId="3" fillId="0" borderId="13" xfId="0" applyFont="1" applyBorder="1" applyProtection="1"/>
    <xf numFmtId="0" fontId="4" fillId="0" borderId="28" xfId="0" applyFont="1" applyBorder="1" applyAlignment="1" applyProtection="1">
      <alignment wrapText="1"/>
      <protection locked="0"/>
    </xf>
    <xf numFmtId="0" fontId="3" fillId="0" borderId="16" xfId="0" applyFont="1" applyBorder="1" applyProtection="1"/>
    <xf numFmtId="0" fontId="4" fillId="0" borderId="29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32" fillId="0" borderId="27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horizontal="left" wrapText="1"/>
    </xf>
    <xf numFmtId="3" fontId="0" fillId="0" borderId="0" xfId="1" applyNumberFormat="1" applyFont="1" applyBorder="1" applyProtection="1">
      <protection locked="0"/>
    </xf>
    <xf numFmtId="0" fontId="0" fillId="0" borderId="0" xfId="0" applyNumberFormat="1" applyAlignment="1" applyProtection="1">
      <alignment horizontal="right"/>
    </xf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Protection="1">
      <protection locked="0"/>
    </xf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" fontId="0" fillId="0" borderId="0" xfId="0" applyNumberFormat="1"/>
    <xf numFmtId="4" fontId="5" fillId="0" borderId="4" xfId="0" applyNumberFormat="1" applyFont="1" applyBorder="1" applyAlignment="1" applyProtection="1">
      <alignment vertical="top"/>
    </xf>
    <xf numFmtId="43" fontId="3" fillId="0" borderId="1" xfId="1" applyNumberFormat="1" applyBorder="1" applyProtection="1"/>
    <xf numFmtId="43" fontId="0" fillId="0" borderId="1" xfId="0" applyNumberFormat="1" applyBorder="1" applyAlignment="1" applyProtection="1">
      <alignment horizontal="right"/>
    </xf>
    <xf numFmtId="43" fontId="3" fillId="0" borderId="0" xfId="1" applyNumberFormat="1" applyFill="1" applyProtection="1"/>
    <xf numFmtId="43" fontId="5" fillId="0" borderId="0" xfId="0" applyNumberFormat="1" applyFont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/>
    <xf numFmtId="43" fontId="0" fillId="0" borderId="0" xfId="0" applyNumberFormat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27" fillId="0" borderId="7" xfId="1" applyNumberFormat="1" applyFont="1" applyBorder="1" applyAlignment="1" applyProtection="1">
      <alignment horizontal="right" vertical="top"/>
    </xf>
    <xf numFmtId="4" fontId="27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4" fontId="13" fillId="0" borderId="32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/>
    <xf numFmtId="0" fontId="8" fillId="0" borderId="0" xfId="0" applyFont="1" applyBorder="1"/>
    <xf numFmtId="0" fontId="4" fillId="0" borderId="1" xfId="0" applyFont="1" applyBorder="1"/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17" fillId="0" borderId="19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7" fillId="0" borderId="21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/>
    <xf numFmtId="0" fontId="20" fillId="0" borderId="0" xfId="0" applyFont="1" applyAlignment="1" applyProtection="1"/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15" fillId="0" borderId="30" xfId="0" applyFont="1" applyBorder="1" applyAlignment="1" applyProtection="1">
      <alignment horizontal="left"/>
    </xf>
    <xf numFmtId="0" fontId="15" fillId="0" borderId="31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28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21164</xdr:rowOff>
    </xdr:from>
    <xdr:to>
      <xdr:col>2</xdr:col>
      <xdr:colOff>994835</xdr:colOff>
      <xdr:row>46</xdr:row>
      <xdr:rowOff>78317</xdr:rowOff>
    </xdr:to>
    <xdr:sp macro="" textlink="">
      <xdr:nvSpPr>
        <xdr:cNvPr id="3" name="Textfeld 2"/>
        <xdr:cNvSpPr txBox="1"/>
      </xdr:nvSpPr>
      <xdr:spPr>
        <a:xfrm>
          <a:off x="158750" y="7429497"/>
          <a:ext cx="2762252" cy="1295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0</xdr:row>
      <xdr:rowOff>139700</xdr:rowOff>
    </xdr:from>
    <xdr:to>
      <xdr:col>10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0</xdr:row>
      <xdr:rowOff>105833</xdr:rowOff>
    </xdr:from>
    <xdr:to>
      <xdr:col>11</xdr:col>
      <xdr:colOff>2273299</xdr:colOff>
      <xdr:row>4</xdr:row>
      <xdr:rowOff>105832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05833"/>
          <a:ext cx="2262716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90" zoomScaleNormal="90" workbookViewId="0">
      <selection activeCell="G38" sqref="G38:G39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29"/>
      <c r="B1" s="240" t="s">
        <v>67</v>
      </c>
      <c r="C1" s="241"/>
      <c r="D1" s="241"/>
      <c r="E1" s="241"/>
      <c r="F1" s="29"/>
      <c r="G1" s="29"/>
      <c r="H1" s="29"/>
      <c r="I1" s="29"/>
    </row>
    <row r="2" spans="1:9" ht="60.75" customHeight="1" x14ac:dyDescent="0.35">
      <c r="A2" s="29"/>
      <c r="B2" s="28" t="s">
        <v>125</v>
      </c>
      <c r="C2" s="29"/>
      <c r="D2" s="29"/>
      <c r="E2" s="29"/>
      <c r="F2" s="29"/>
      <c r="G2" s="29"/>
      <c r="H2" s="29"/>
      <c r="I2" s="29"/>
    </row>
    <row r="3" spans="1:9" ht="21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6.5" thickBot="1" x14ac:dyDescent="0.3">
      <c r="A4" s="29"/>
      <c r="B4" s="30" t="s">
        <v>36</v>
      </c>
      <c r="C4" s="29"/>
      <c r="D4" s="29"/>
      <c r="E4" s="29"/>
      <c r="F4" s="29"/>
      <c r="G4" s="29"/>
      <c r="H4" s="29"/>
      <c r="I4" s="29"/>
    </row>
    <row r="5" spans="1:9" ht="21" thickBot="1" x14ac:dyDescent="0.25">
      <c r="A5" s="29"/>
      <c r="B5" s="29"/>
      <c r="C5" s="29"/>
      <c r="D5" s="29"/>
      <c r="E5" s="32" t="s">
        <v>37</v>
      </c>
      <c r="F5" s="236"/>
      <c r="G5" s="237"/>
      <c r="H5" s="70"/>
      <c r="I5" s="29"/>
    </row>
    <row r="6" spans="1:9" ht="20.25" customHeight="1" thickBot="1" x14ac:dyDescent="0.25">
      <c r="A6" s="29"/>
      <c r="B6" s="242" t="s">
        <v>105</v>
      </c>
      <c r="C6" s="243"/>
      <c r="D6" s="29"/>
      <c r="E6" s="33"/>
      <c r="F6" s="238"/>
      <c r="G6" s="239"/>
      <c r="H6" s="70"/>
      <c r="I6" s="31"/>
    </row>
    <row r="7" spans="1:9" ht="12.75" customHeight="1" x14ac:dyDescent="0.2">
      <c r="A7" s="29"/>
      <c r="B7" s="186" t="s">
        <v>106</v>
      </c>
      <c r="C7" s="187"/>
      <c r="D7" s="29"/>
      <c r="E7" s="33"/>
      <c r="F7" s="144"/>
      <c r="G7" s="144"/>
      <c r="H7" s="70"/>
      <c r="I7" s="77"/>
    </row>
    <row r="8" spans="1:9" ht="12.75" customHeight="1" x14ac:dyDescent="0.2">
      <c r="A8" s="29"/>
      <c r="B8" s="188" t="s">
        <v>107</v>
      </c>
      <c r="C8" s="189"/>
      <c r="D8" s="29"/>
      <c r="E8" s="29"/>
      <c r="F8" s="144"/>
      <c r="G8" s="144"/>
      <c r="H8" s="70"/>
      <c r="I8" s="77"/>
    </row>
    <row r="9" spans="1:9" ht="12.75" customHeight="1" x14ac:dyDescent="0.2">
      <c r="A9" s="29"/>
      <c r="B9" s="188"/>
      <c r="C9" s="189"/>
      <c r="D9" s="29"/>
      <c r="E9" s="29"/>
      <c r="F9" s="29"/>
      <c r="G9" s="29"/>
      <c r="H9" s="29"/>
      <c r="I9" s="77"/>
    </row>
    <row r="10" spans="1:9" ht="12.75" customHeight="1" x14ac:dyDescent="0.2">
      <c r="A10" s="29"/>
      <c r="B10" s="188" t="s">
        <v>38</v>
      </c>
      <c r="C10" s="189"/>
      <c r="D10" s="29"/>
      <c r="E10" s="165" t="s">
        <v>89</v>
      </c>
      <c r="F10" s="94"/>
      <c r="G10" s="84"/>
      <c r="H10" s="31"/>
      <c r="I10" s="29"/>
    </row>
    <row r="11" spans="1:9" ht="12.75" customHeight="1" thickBot="1" x14ac:dyDescent="0.25">
      <c r="A11" s="29"/>
      <c r="B11" s="190" t="s">
        <v>39</v>
      </c>
      <c r="C11" s="191"/>
      <c r="D11" s="29"/>
      <c r="E11" s="29"/>
      <c r="F11" s="29"/>
      <c r="G11" s="29"/>
      <c r="H11" s="29"/>
      <c r="I11" s="29"/>
    </row>
    <row r="12" spans="1:9" ht="12.75" customHeight="1" x14ac:dyDescent="0.2">
      <c r="A12" s="29"/>
      <c r="B12" s="74"/>
      <c r="C12" s="192"/>
      <c r="D12" s="29"/>
      <c r="E12" s="41" t="s">
        <v>40</v>
      </c>
      <c r="F12" s="18"/>
      <c r="G12" s="29"/>
      <c r="H12" s="29"/>
      <c r="I12" s="29"/>
    </row>
    <row r="13" spans="1:9" ht="12.75" customHeight="1" x14ac:dyDescent="0.2">
      <c r="A13" s="29"/>
      <c r="B13" s="74"/>
      <c r="C13" s="192"/>
      <c r="D13" s="29"/>
      <c r="E13" s="42"/>
      <c r="F13" s="29"/>
      <c r="G13" s="29"/>
      <c r="H13" s="29"/>
      <c r="I13" s="29"/>
    </row>
    <row r="14" spans="1:9" ht="12.75" customHeight="1" thickBot="1" x14ac:dyDescent="0.25">
      <c r="A14" s="29"/>
      <c r="B14" s="74"/>
      <c r="C14" s="192"/>
      <c r="D14" s="29"/>
      <c r="E14" s="41" t="s">
        <v>41</v>
      </c>
      <c r="F14" s="18"/>
      <c r="G14" s="29"/>
      <c r="H14" s="29"/>
      <c r="I14" s="29"/>
    </row>
    <row r="15" spans="1:9" ht="12.75" customHeight="1" thickBot="1" x14ac:dyDescent="0.25">
      <c r="A15" s="29"/>
      <c r="B15" s="74"/>
      <c r="C15" s="192"/>
      <c r="D15" s="29"/>
      <c r="E15" s="29"/>
      <c r="F15" s="29"/>
      <c r="G15" s="29"/>
      <c r="H15" s="29"/>
      <c r="I15" s="29"/>
    </row>
    <row r="16" spans="1:9" ht="12.75" customHeight="1" thickBot="1" x14ac:dyDescent="0.25">
      <c r="A16" s="29"/>
      <c r="B16" s="242" t="s">
        <v>108</v>
      </c>
      <c r="C16" s="243"/>
      <c r="D16" s="29"/>
      <c r="E16" s="29"/>
      <c r="F16" s="29"/>
      <c r="G16" s="29"/>
      <c r="I16" s="29"/>
    </row>
    <row r="17" spans="1:13" ht="12.75" customHeight="1" thickBot="1" x14ac:dyDescent="0.25">
      <c r="A17" s="29"/>
      <c r="B17" s="186" t="s">
        <v>106</v>
      </c>
      <c r="C17" s="193"/>
      <c r="D17" s="29"/>
      <c r="E17" s="29"/>
      <c r="F17" s="230" t="s">
        <v>122</v>
      </c>
      <c r="G17" s="231"/>
      <c r="I17" s="29"/>
    </row>
    <row r="18" spans="1:13" ht="12.75" customHeight="1" x14ac:dyDescent="0.2">
      <c r="A18" s="29"/>
      <c r="B18" s="188" t="s">
        <v>107</v>
      </c>
      <c r="C18" s="189"/>
      <c r="D18" s="29"/>
      <c r="E18" s="29"/>
      <c r="F18" s="172"/>
      <c r="G18" s="232"/>
      <c r="I18" s="29"/>
    </row>
    <row r="19" spans="1:13" ht="12.75" customHeight="1" x14ac:dyDescent="0.2">
      <c r="A19" s="29"/>
      <c r="B19" s="188"/>
      <c r="C19" s="189"/>
      <c r="D19" s="77"/>
      <c r="E19" s="29"/>
      <c r="F19" s="173" t="s">
        <v>68</v>
      </c>
      <c r="G19" s="233"/>
      <c r="I19" s="29"/>
    </row>
    <row r="20" spans="1:13" ht="12.75" customHeight="1" x14ac:dyDescent="0.2">
      <c r="A20" s="29"/>
      <c r="B20" s="244" t="s">
        <v>109</v>
      </c>
      <c r="C20" s="245"/>
      <c r="D20" s="29"/>
      <c r="E20" s="25"/>
      <c r="F20" s="174"/>
      <c r="G20" s="234"/>
      <c r="H20" s="19"/>
      <c r="I20" s="29"/>
    </row>
    <row r="21" spans="1:13" ht="12.75" customHeight="1" x14ac:dyDescent="0.2">
      <c r="A21" s="29"/>
      <c r="B21" s="186" t="s">
        <v>38</v>
      </c>
      <c r="C21" s="187"/>
      <c r="D21" s="29"/>
      <c r="E21" s="25"/>
      <c r="F21" s="173" t="s">
        <v>69</v>
      </c>
      <c r="G21" s="233"/>
      <c r="H21" s="19"/>
      <c r="I21" s="29"/>
    </row>
    <row r="22" spans="1:13" s="19" customFormat="1" ht="12.75" customHeight="1" x14ac:dyDescent="0.2">
      <c r="A22" s="25"/>
      <c r="B22" s="188" t="s">
        <v>39</v>
      </c>
      <c r="C22" s="189"/>
      <c r="D22" s="25"/>
      <c r="E22" s="25"/>
      <c r="F22" s="174"/>
      <c r="G22" s="234"/>
      <c r="I22" s="25"/>
    </row>
    <row r="23" spans="1:13" s="19" customFormat="1" ht="12.75" customHeight="1" thickBot="1" x14ac:dyDescent="0.25">
      <c r="A23" s="25"/>
      <c r="B23" s="190" t="s">
        <v>110</v>
      </c>
      <c r="C23" s="191"/>
      <c r="D23" s="25"/>
      <c r="E23" s="29"/>
      <c r="F23" s="175" t="s">
        <v>70</v>
      </c>
      <c r="G23" s="235"/>
      <c r="H23" s="16"/>
      <c r="I23" s="25"/>
    </row>
    <row r="24" spans="1:13" s="19" customFormat="1" ht="12.75" customHeight="1" thickBot="1" x14ac:dyDescent="0.25">
      <c r="A24" s="25"/>
      <c r="D24" s="25"/>
      <c r="E24" s="29"/>
      <c r="F24" s="140"/>
      <c r="G24" s="140"/>
      <c r="H24" s="29"/>
      <c r="I24" s="25"/>
    </row>
    <row r="25" spans="1:13" ht="12.75" customHeight="1" thickBot="1" x14ac:dyDescent="0.25">
      <c r="A25" s="29"/>
      <c r="D25" s="29"/>
      <c r="E25" s="29"/>
      <c r="F25" s="230" t="s">
        <v>88</v>
      </c>
      <c r="G25" s="231"/>
      <c r="H25" s="29"/>
      <c r="I25" s="25"/>
    </row>
    <row r="26" spans="1:13" ht="12.75" customHeight="1" x14ac:dyDescent="0.2">
      <c r="A26" s="29"/>
      <c r="B26" s="34" t="s">
        <v>42</v>
      </c>
      <c r="C26" s="107" t="s">
        <v>126</v>
      </c>
      <c r="D26" s="29"/>
      <c r="E26" s="29"/>
      <c r="F26" s="172"/>
      <c r="G26" s="232"/>
      <c r="H26" s="29"/>
      <c r="I26" s="29"/>
      <c r="J26" s="19"/>
      <c r="K26" s="19"/>
      <c r="L26" s="19"/>
      <c r="M26" s="19"/>
    </row>
    <row r="27" spans="1:13" ht="12.75" customHeight="1" x14ac:dyDescent="0.2">
      <c r="A27" s="29"/>
      <c r="B27" s="35"/>
      <c r="C27" s="35"/>
      <c r="D27" s="29"/>
      <c r="E27" s="29"/>
      <c r="F27" s="173" t="s">
        <v>68</v>
      </c>
      <c r="G27" s="233"/>
      <c r="H27" s="29"/>
      <c r="I27" s="29"/>
      <c r="J27" s="19"/>
      <c r="K27" s="19"/>
      <c r="L27" s="19"/>
      <c r="M27" s="19"/>
    </row>
    <row r="28" spans="1:13" ht="12.75" customHeight="1" x14ac:dyDescent="0.2">
      <c r="A28" s="29"/>
      <c r="B28" s="36" t="s">
        <v>46</v>
      </c>
      <c r="C28" s="199">
        <f>'SysX.ch Pers.'!J23+'SystX.ch Misc'!I33+'SysX.ch Equip. '!$I$23+'SystX.ch Cons.'!I33</f>
        <v>0</v>
      </c>
      <c r="D28" s="29"/>
      <c r="E28" s="29"/>
      <c r="F28" s="174"/>
      <c r="G28" s="234"/>
      <c r="H28" s="29"/>
      <c r="I28" s="29"/>
      <c r="J28" s="19"/>
      <c r="K28" s="19"/>
      <c r="L28" s="19"/>
      <c r="M28" s="19"/>
    </row>
    <row r="29" spans="1:13" ht="12.75" customHeight="1" x14ac:dyDescent="0.2">
      <c r="A29" s="29"/>
      <c r="B29" s="37"/>
      <c r="C29" s="38"/>
      <c r="D29" s="29"/>
      <c r="E29" s="29"/>
      <c r="F29" s="173" t="s">
        <v>69</v>
      </c>
      <c r="G29" s="233"/>
      <c r="H29" s="29"/>
      <c r="I29" s="29"/>
      <c r="J29" s="19"/>
      <c r="K29" s="19"/>
      <c r="L29" s="19"/>
      <c r="M29" s="19"/>
    </row>
    <row r="30" spans="1:13" ht="12.75" customHeight="1" x14ac:dyDescent="0.2">
      <c r="A30" s="29"/>
      <c r="B30" s="36" t="s">
        <v>47</v>
      </c>
      <c r="C30" s="199">
        <f>'OC Pers.'!L22+'OC Misc'!K23+' OC Equipment'!K27+'OC Cons.'!K24</f>
        <v>0</v>
      </c>
      <c r="D30" s="29"/>
      <c r="E30" s="29"/>
      <c r="F30" s="174"/>
      <c r="G30" s="234"/>
      <c r="H30" s="29"/>
      <c r="I30" s="29"/>
      <c r="J30" s="19"/>
      <c r="K30" s="19"/>
      <c r="L30" s="19"/>
      <c r="M30" s="19"/>
    </row>
    <row r="31" spans="1:13" ht="12.75" customHeight="1" thickBot="1" x14ac:dyDescent="0.25">
      <c r="A31" s="29"/>
      <c r="B31" s="35"/>
      <c r="C31" s="39"/>
      <c r="D31" s="29"/>
      <c r="E31" s="29"/>
      <c r="F31" s="175" t="s">
        <v>70</v>
      </c>
      <c r="G31" s="235"/>
      <c r="H31" s="29"/>
      <c r="I31" s="29"/>
      <c r="J31" s="19"/>
      <c r="K31" s="19"/>
      <c r="L31" s="19"/>
      <c r="M31" s="19"/>
    </row>
    <row r="32" spans="1:13" ht="12.75" customHeight="1" thickBot="1" x14ac:dyDescent="0.25">
      <c r="A32" s="29"/>
      <c r="B32" s="40" t="s">
        <v>43</v>
      </c>
      <c r="C32" s="200">
        <f>'2nd Party Pers.'!L31+'2nd Party Equip. &amp; Cons. &amp; Misc'!H22</f>
        <v>0</v>
      </c>
      <c r="D32" s="29"/>
      <c r="E32" s="29"/>
      <c r="F32" s="140"/>
      <c r="G32" s="140"/>
      <c r="H32" s="29"/>
      <c r="I32" s="29"/>
      <c r="J32" s="19"/>
      <c r="K32" s="19"/>
      <c r="L32" s="19"/>
      <c r="M32" s="19"/>
    </row>
    <row r="33" spans="1:13" ht="12.75" customHeight="1" thickBot="1" x14ac:dyDescent="0.25">
      <c r="A33" s="29"/>
      <c r="B33" s="40"/>
      <c r="C33" s="39"/>
      <c r="D33" s="29"/>
      <c r="E33" s="29"/>
      <c r="F33" s="230" t="s">
        <v>121</v>
      </c>
      <c r="G33" s="231"/>
      <c r="H33" s="29"/>
      <c r="I33" s="25"/>
      <c r="J33" s="19"/>
      <c r="K33" s="19"/>
      <c r="L33" s="19"/>
      <c r="M33" s="19"/>
    </row>
    <row r="34" spans="1:13" ht="12.75" x14ac:dyDescent="0.2">
      <c r="A34" s="29"/>
      <c r="B34" s="40" t="s">
        <v>44</v>
      </c>
      <c r="C34" s="200">
        <f>'3rd Party Pers.'!L31+'3rd Party Equip. &amp; Cons. &amp; Misc'!H22</f>
        <v>0</v>
      </c>
      <c r="D34" s="93"/>
      <c r="E34" s="29"/>
      <c r="F34" s="172"/>
      <c r="G34" s="232"/>
      <c r="H34" s="29"/>
      <c r="I34" s="25"/>
      <c r="J34" s="19"/>
      <c r="K34" s="19"/>
      <c r="L34" s="19"/>
      <c r="M34" s="19"/>
    </row>
    <row r="35" spans="1:13" ht="12.75" x14ac:dyDescent="0.2">
      <c r="A35" s="29"/>
      <c r="B35" s="35"/>
      <c r="C35" s="39"/>
      <c r="D35" s="29"/>
      <c r="E35" s="29"/>
      <c r="F35" s="173" t="s">
        <v>68</v>
      </c>
      <c r="G35" s="233"/>
      <c r="H35" s="29"/>
      <c r="I35" s="25"/>
      <c r="J35" s="19"/>
      <c r="K35" s="19"/>
      <c r="L35" s="19"/>
      <c r="M35" s="19"/>
    </row>
    <row r="36" spans="1:13" ht="12.75" x14ac:dyDescent="0.2">
      <c r="A36" s="29"/>
      <c r="B36" s="40" t="s">
        <v>45</v>
      </c>
      <c r="C36" s="200">
        <f>C28+C30+C32+C34</f>
        <v>0</v>
      </c>
      <c r="D36" s="29"/>
      <c r="E36" s="29"/>
      <c r="F36" s="174"/>
      <c r="G36" s="234"/>
      <c r="H36" s="29"/>
      <c r="I36" s="25"/>
      <c r="J36" s="19"/>
      <c r="K36" s="19"/>
      <c r="L36" s="19"/>
      <c r="M36" s="19"/>
    </row>
    <row r="37" spans="1:13" ht="12.75" x14ac:dyDescent="0.2">
      <c r="A37" s="77"/>
      <c r="B37" s="29"/>
      <c r="C37" s="29"/>
      <c r="D37" s="29"/>
      <c r="E37" s="29"/>
      <c r="F37" s="173" t="s">
        <v>69</v>
      </c>
      <c r="G37" s="233"/>
      <c r="I37" s="25"/>
      <c r="J37" s="19"/>
      <c r="K37" s="19"/>
      <c r="L37" s="19"/>
      <c r="M37" s="19"/>
    </row>
    <row r="38" spans="1:13" ht="12.75" x14ac:dyDescent="0.2">
      <c r="A38" s="77"/>
      <c r="D38" s="29"/>
      <c r="E38" s="31"/>
      <c r="F38" s="174"/>
      <c r="G38" s="234"/>
      <c r="I38" s="25"/>
      <c r="J38" s="19"/>
      <c r="K38" s="19"/>
      <c r="L38" s="19"/>
      <c r="M38" s="19"/>
    </row>
    <row r="39" spans="1:13" ht="13.5" thickBot="1" x14ac:dyDescent="0.25">
      <c r="A39" s="77"/>
      <c r="B39" s="29"/>
      <c r="C39" s="29"/>
      <c r="D39" s="29"/>
      <c r="E39" s="31"/>
      <c r="F39" s="175" t="s">
        <v>70</v>
      </c>
      <c r="G39" s="235"/>
      <c r="I39" s="19"/>
      <c r="J39" s="19"/>
      <c r="K39" s="19"/>
      <c r="L39" s="19"/>
      <c r="M39" s="19"/>
    </row>
    <row r="40" spans="1:13" s="17" customFormat="1" ht="12.75" x14ac:dyDescent="0.2">
      <c r="A40" s="29"/>
      <c r="B40" s="29"/>
      <c r="C40" s="29"/>
      <c r="D40" s="29"/>
      <c r="E40" s="29"/>
      <c r="F40" s="140"/>
      <c r="G40" s="227"/>
      <c r="H40" s="29"/>
      <c r="I40" s="201"/>
      <c r="J40" s="20"/>
      <c r="K40" s="20"/>
      <c r="L40" s="20"/>
      <c r="M40" s="20"/>
    </row>
    <row r="41" spans="1:13" s="17" customFormat="1" ht="12.75" x14ac:dyDescent="0.2">
      <c r="A41" s="29"/>
      <c r="B41" s="29"/>
      <c r="C41" s="29"/>
      <c r="D41" s="29"/>
      <c r="E41" s="31"/>
      <c r="F41" s="140"/>
      <c r="G41" s="140"/>
      <c r="H41" s="31"/>
      <c r="I41" s="201"/>
      <c r="J41" s="31"/>
    </row>
    <row r="42" spans="1:13" x14ac:dyDescent="0.2">
      <c r="A42" s="29"/>
      <c r="B42" s="139"/>
      <c r="C42" s="25"/>
      <c r="D42" s="29"/>
      <c r="E42" s="29"/>
      <c r="F42" s="31"/>
      <c r="G42" s="31"/>
      <c r="H42" s="29"/>
      <c r="I42" s="201"/>
      <c r="J42" s="29"/>
    </row>
    <row r="43" spans="1:13" ht="12.75" x14ac:dyDescent="0.2">
      <c r="B43" s="141"/>
      <c r="C43" s="25"/>
      <c r="E43" s="49"/>
      <c r="F43" s="49"/>
      <c r="G43" s="49"/>
      <c r="H43" s="29"/>
      <c r="I43" s="29"/>
      <c r="J43" s="29"/>
    </row>
    <row r="44" spans="1:13" x14ac:dyDescent="0.2">
      <c r="B44" s="139"/>
      <c r="C44" s="25"/>
    </row>
    <row r="45" spans="1:13" x14ac:dyDescent="0.2">
      <c r="B45" s="139"/>
      <c r="C45" s="29"/>
      <c r="E45" s="29"/>
    </row>
    <row r="46" spans="1:13" x14ac:dyDescent="0.2">
      <c r="E46" s="29"/>
    </row>
    <row r="47" spans="1:13" x14ac:dyDescent="0.2">
      <c r="E47" s="29"/>
    </row>
    <row r="48" spans="1:13" x14ac:dyDescent="0.2">
      <c r="E48" s="29"/>
    </row>
    <row r="49" spans="5:5" x14ac:dyDescent="0.2">
      <c r="E49" s="25"/>
    </row>
    <row r="50" spans="5:5" x14ac:dyDescent="0.2">
      <c r="E50" s="25"/>
    </row>
    <row r="51" spans="5:5" x14ac:dyDescent="0.2">
      <c r="E51" s="25"/>
    </row>
    <row r="52" spans="5:5" x14ac:dyDescent="0.2">
      <c r="E52" s="29"/>
    </row>
  </sheetData>
  <sheetProtection password="D90D" sheet="1" objects="1" scenarios="1" formatCells="0" formatColumns="0" selectLockedCells="1"/>
  <mergeCells count="17">
    <mergeCell ref="G20:G21"/>
    <mergeCell ref="G18:G19"/>
    <mergeCell ref="F17:G17"/>
    <mergeCell ref="F5:G6"/>
    <mergeCell ref="B1:E1"/>
    <mergeCell ref="B6:C6"/>
    <mergeCell ref="B16:C16"/>
    <mergeCell ref="B20:C20"/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Footer>&amp;C2016 
SystemsX.ch Financial Report 
IPP/BIP&amp;R
&amp;A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48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162"/>
      <c r="J2" s="162"/>
      <c r="K2" s="162"/>
      <c r="L2" s="163"/>
      <c r="M2" s="49"/>
    </row>
    <row r="3" spans="1:13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3"/>
      <c r="M3" s="49"/>
    </row>
    <row r="4" spans="1:13" ht="24.75" customHeight="1" x14ac:dyDescent="0.2">
      <c r="A4" s="241" t="s">
        <v>99</v>
      </c>
      <c r="B4" s="249"/>
      <c r="C4" s="249"/>
      <c r="D4" s="249"/>
      <c r="E4" s="249"/>
      <c r="F4" s="249"/>
      <c r="G4" s="249"/>
      <c r="H4" s="46"/>
      <c r="I4" s="46"/>
      <c r="J4" s="46"/>
      <c r="K4" s="46"/>
      <c r="L4" s="163"/>
      <c r="M4" s="49"/>
    </row>
    <row r="5" spans="1:13" ht="14.25" customHeight="1" x14ac:dyDescent="0.2">
      <c r="A5" s="161"/>
      <c r="B5" s="164"/>
      <c r="C5" s="164"/>
      <c r="D5" s="164"/>
      <c r="E5" s="164"/>
      <c r="F5" s="164"/>
      <c r="G5" s="164"/>
      <c r="H5" s="46"/>
      <c r="I5" s="46"/>
      <c r="J5" s="46"/>
      <c r="K5" s="46"/>
      <c r="L5" s="163"/>
      <c r="M5" s="49"/>
    </row>
    <row r="6" spans="1:13" x14ac:dyDescent="0.2">
      <c r="A6" s="48"/>
      <c r="B6" s="205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6" t="s">
        <v>12</v>
      </c>
      <c r="B7" s="166" t="s">
        <v>101</v>
      </c>
      <c r="C7" s="166" t="s">
        <v>34</v>
      </c>
      <c r="D7" s="166" t="s">
        <v>96</v>
      </c>
      <c r="E7" s="166" t="s">
        <v>103</v>
      </c>
      <c r="F7" s="166" t="s">
        <v>63</v>
      </c>
      <c r="G7" s="166" t="s">
        <v>66</v>
      </c>
      <c r="H7" s="147" t="s">
        <v>73</v>
      </c>
      <c r="I7" s="148" t="s">
        <v>130</v>
      </c>
      <c r="J7" s="149" t="s">
        <v>131</v>
      </c>
      <c r="K7" s="150" t="s">
        <v>71</v>
      </c>
      <c r="L7" s="167" t="s">
        <v>127</v>
      </c>
      <c r="M7" s="168" t="s">
        <v>57</v>
      </c>
    </row>
    <row r="8" spans="1:13" x14ac:dyDescent="0.2">
      <c r="A8" s="87">
        <f>E2</f>
        <v>0</v>
      </c>
      <c r="B8" s="145"/>
      <c r="C8" s="145"/>
      <c r="D8" s="88" t="s">
        <v>104</v>
      </c>
      <c r="E8" s="88" t="s">
        <v>6</v>
      </c>
      <c r="F8" s="145"/>
      <c r="G8" s="145"/>
      <c r="H8" s="87"/>
      <c r="I8" s="218"/>
      <c r="J8" s="89"/>
      <c r="K8" s="202"/>
      <c r="L8" s="211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145"/>
      <c r="C9" s="87"/>
      <c r="D9" s="88" t="s">
        <v>104</v>
      </c>
      <c r="E9" s="88" t="s">
        <v>6</v>
      </c>
      <c r="F9" s="87"/>
      <c r="G9" s="87"/>
      <c r="H9" s="87"/>
      <c r="I9" s="218"/>
      <c r="J9" s="89"/>
      <c r="K9" s="202"/>
      <c r="L9" s="211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145"/>
      <c r="C10" s="90"/>
      <c r="D10" s="88" t="s">
        <v>104</v>
      </c>
      <c r="E10" s="88" t="s">
        <v>6</v>
      </c>
      <c r="F10" s="90"/>
      <c r="G10" s="90"/>
      <c r="H10" s="87"/>
      <c r="I10" s="218"/>
      <c r="J10" s="89"/>
      <c r="K10" s="202"/>
      <c r="L10" s="211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145"/>
      <c r="C11" s="90"/>
      <c r="D11" s="88" t="s">
        <v>104</v>
      </c>
      <c r="E11" s="88" t="s">
        <v>6</v>
      </c>
      <c r="F11" s="90"/>
      <c r="G11" s="90"/>
      <c r="H11" s="87"/>
      <c r="I11" s="218"/>
      <c r="J11" s="89"/>
      <c r="K11" s="202"/>
      <c r="L11" s="211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104</v>
      </c>
      <c r="E12" s="88" t="s">
        <v>6</v>
      </c>
      <c r="F12" s="90"/>
      <c r="G12" s="90"/>
      <c r="H12" s="87"/>
      <c r="I12" s="218"/>
      <c r="J12" s="89"/>
      <c r="K12" s="202"/>
      <c r="L12" s="211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104</v>
      </c>
      <c r="E13" s="88" t="s">
        <v>6</v>
      </c>
      <c r="F13" s="90"/>
      <c r="G13" s="90"/>
      <c r="H13" s="87"/>
      <c r="I13" s="218"/>
      <c r="J13" s="89"/>
      <c r="K13" s="202"/>
      <c r="L13" s="211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104</v>
      </c>
      <c r="E14" s="88" t="s">
        <v>6</v>
      </c>
      <c r="F14" s="90"/>
      <c r="G14" s="90"/>
      <c r="H14" s="87"/>
      <c r="I14" s="218"/>
      <c r="J14" s="89"/>
      <c r="K14" s="202"/>
      <c r="L14" s="211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104</v>
      </c>
      <c r="E15" s="88" t="s">
        <v>6</v>
      </c>
      <c r="F15" s="90"/>
      <c r="G15" s="90"/>
      <c r="H15" s="87"/>
      <c r="I15" s="218"/>
      <c r="J15" s="89"/>
      <c r="K15" s="202"/>
      <c r="L15" s="211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104</v>
      </c>
      <c r="E16" s="88" t="s">
        <v>6</v>
      </c>
      <c r="F16" s="90"/>
      <c r="G16" s="90"/>
      <c r="H16" s="87"/>
      <c r="I16" s="218"/>
      <c r="J16" s="89"/>
      <c r="K16" s="202"/>
      <c r="L16" s="211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104</v>
      </c>
      <c r="E17" s="88" t="s">
        <v>6</v>
      </c>
      <c r="F17" s="87"/>
      <c r="G17" s="87"/>
      <c r="H17" s="87"/>
      <c r="I17" s="218"/>
      <c r="J17" s="89"/>
      <c r="K17" s="202"/>
      <c r="L17" s="211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104</v>
      </c>
      <c r="E18" s="88" t="s">
        <v>6</v>
      </c>
      <c r="F18" s="90"/>
      <c r="G18" s="90"/>
      <c r="H18" s="87"/>
      <c r="I18" s="218"/>
      <c r="J18" s="89"/>
      <c r="K18" s="202"/>
      <c r="L18" s="211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104</v>
      </c>
      <c r="E19" s="88" t="s">
        <v>6</v>
      </c>
      <c r="F19" s="87"/>
      <c r="G19" s="87"/>
      <c r="H19" s="87"/>
      <c r="I19" s="218"/>
      <c r="J19" s="89"/>
      <c r="K19" s="202"/>
      <c r="L19" s="211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104</v>
      </c>
      <c r="E20" s="88" t="s">
        <v>6</v>
      </c>
      <c r="F20" s="87"/>
      <c r="G20" s="87"/>
      <c r="H20" s="87"/>
      <c r="I20" s="218"/>
      <c r="J20" s="89"/>
      <c r="K20" s="202"/>
      <c r="L20" s="211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104</v>
      </c>
      <c r="E21" s="88" t="s">
        <v>6</v>
      </c>
      <c r="F21" s="87"/>
      <c r="G21" s="87"/>
      <c r="H21" s="87"/>
      <c r="I21" s="218"/>
      <c r="J21" s="89"/>
      <c r="K21" s="202"/>
      <c r="L21" s="211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104</v>
      </c>
      <c r="E22" s="88" t="s">
        <v>6</v>
      </c>
      <c r="F22" s="87"/>
      <c r="G22" s="87"/>
      <c r="H22" s="87"/>
      <c r="I22" s="218"/>
      <c r="J22" s="89"/>
      <c r="K22" s="202"/>
      <c r="L22" s="211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104</v>
      </c>
      <c r="E23" s="88" t="s">
        <v>6</v>
      </c>
      <c r="F23" s="87"/>
      <c r="G23" s="87"/>
      <c r="H23" s="87"/>
      <c r="I23" s="218"/>
      <c r="J23" s="89"/>
      <c r="K23" s="202"/>
      <c r="L23" s="211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104</v>
      </c>
      <c r="E24" s="88" t="s">
        <v>6</v>
      </c>
      <c r="F24" s="87"/>
      <c r="G24" s="87"/>
      <c r="H24" s="87"/>
      <c r="I24" s="218"/>
      <c r="J24" s="89"/>
      <c r="K24" s="202"/>
      <c r="L24" s="211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104</v>
      </c>
      <c r="E25" s="88" t="s">
        <v>6</v>
      </c>
      <c r="F25" s="87"/>
      <c r="G25" s="87"/>
      <c r="H25" s="87"/>
      <c r="I25" s="218"/>
      <c r="J25" s="89"/>
      <c r="K25" s="202"/>
      <c r="L25" s="211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104</v>
      </c>
      <c r="E26" s="88" t="s">
        <v>6</v>
      </c>
      <c r="F26" s="87"/>
      <c r="G26" s="87"/>
      <c r="H26" s="87"/>
      <c r="I26" s="218"/>
      <c r="J26" s="89"/>
      <c r="K26" s="202"/>
      <c r="L26" s="211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104</v>
      </c>
      <c r="E27" s="88" t="s">
        <v>6</v>
      </c>
      <c r="F27" s="87"/>
      <c r="G27" s="87"/>
      <c r="H27" s="87"/>
      <c r="I27" s="218"/>
      <c r="J27" s="89"/>
      <c r="K27" s="202"/>
      <c r="L27" s="211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104</v>
      </c>
      <c r="E28" s="88" t="s">
        <v>6</v>
      </c>
      <c r="F28" s="87"/>
      <c r="G28" s="87"/>
      <c r="H28" s="87"/>
      <c r="I28" s="218"/>
      <c r="J28" s="89"/>
      <c r="K28" s="202"/>
      <c r="L28" s="211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104</v>
      </c>
      <c r="E29" s="88" t="s">
        <v>6</v>
      </c>
      <c r="F29" s="87"/>
      <c r="G29" s="87"/>
      <c r="H29" s="87"/>
      <c r="I29" s="218"/>
      <c r="J29" s="89"/>
      <c r="K29" s="202"/>
      <c r="L29" s="211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4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
IPP/BIP&amp;R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I19" sqref="I19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48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113" t="s">
        <v>78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7" t="s">
        <v>102</v>
      </c>
      <c r="B4" s="248"/>
      <c r="C4" s="248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4">
        <f>H22</f>
        <v>0</v>
      </c>
      <c r="C6" s="33"/>
      <c r="D6" s="33"/>
      <c r="E6" s="33"/>
      <c r="F6" s="33"/>
      <c r="G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51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3" t="s">
        <v>133</v>
      </c>
      <c r="I11" s="134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82"/>
      <c r="B12" s="183"/>
      <c r="C12" s="183"/>
      <c r="D12" s="183"/>
      <c r="E12" s="124"/>
      <c r="F12" s="124"/>
      <c r="G12" s="125"/>
      <c r="H12" s="221">
        <f t="shared" ref="H12" si="0">G12*F12</f>
        <v>0</v>
      </c>
      <c r="I12" s="135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124"/>
      <c r="F13" s="124"/>
      <c r="G13" s="125"/>
      <c r="H13" s="221">
        <f t="shared" ref="H13:H20" si="1">G13*F13</f>
        <v>0</v>
      </c>
      <c r="I13" s="135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124"/>
      <c r="F14" s="124"/>
      <c r="G14" s="125"/>
      <c r="H14" s="221">
        <f t="shared" si="1"/>
        <v>0</v>
      </c>
      <c r="I14" s="135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124"/>
      <c r="F15" s="124"/>
      <c r="G15" s="125"/>
      <c r="H15" s="221">
        <f t="shared" si="1"/>
        <v>0</v>
      </c>
      <c r="I15" s="135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124"/>
      <c r="F16" s="124"/>
      <c r="G16" s="125"/>
      <c r="H16" s="221">
        <f t="shared" si="1"/>
        <v>0</v>
      </c>
      <c r="I16" s="135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124"/>
      <c r="F17" s="124"/>
      <c r="G17" s="125"/>
      <c r="H17" s="221">
        <f t="shared" si="1"/>
        <v>0</v>
      </c>
      <c r="I17" s="135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124"/>
      <c r="F18" s="124"/>
      <c r="G18" s="125"/>
      <c r="H18" s="221">
        <f t="shared" si="1"/>
        <v>0</v>
      </c>
      <c r="I18" s="135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124"/>
      <c r="F19" s="124"/>
      <c r="G19" s="125"/>
      <c r="H19" s="221">
        <f t="shared" si="1"/>
        <v>0</v>
      </c>
      <c r="I19" s="135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6"/>
      <c r="B20" s="127"/>
      <c r="C20" s="127"/>
      <c r="D20" s="127"/>
      <c r="E20" s="124"/>
      <c r="F20" s="128"/>
      <c r="G20" s="129"/>
      <c r="H20" s="221">
        <f t="shared" si="1"/>
        <v>0</v>
      </c>
      <c r="I20" s="135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8"/>
      <c r="B21" s="159"/>
      <c r="C21" s="159"/>
      <c r="D21" s="130"/>
      <c r="E21" s="124"/>
      <c r="F21" s="131"/>
      <c r="G21" s="132"/>
      <c r="H21" s="222">
        <f>G21*F21</f>
        <v>0</v>
      </c>
      <c r="I21" s="135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17" t="s">
        <v>52</v>
      </c>
      <c r="H22" s="223">
        <f>SUM(H12:H21)</f>
        <v>0</v>
      </c>
      <c r="I22" s="135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IPP/BIP&amp;R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M83" sqref="M83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54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162"/>
      <c r="J2" s="162"/>
      <c r="K2" s="162"/>
      <c r="L2" s="163"/>
      <c r="M2" s="49"/>
    </row>
    <row r="3" spans="1:13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3"/>
      <c r="M3" s="49"/>
    </row>
    <row r="4" spans="1:13" ht="24.75" customHeight="1" x14ac:dyDescent="0.2">
      <c r="A4" s="241" t="s">
        <v>100</v>
      </c>
      <c r="B4" s="249"/>
      <c r="C4" s="249"/>
      <c r="D4" s="249"/>
      <c r="E4" s="249"/>
      <c r="F4" s="249"/>
      <c r="G4" s="249"/>
      <c r="H4" s="46"/>
      <c r="I4" s="46"/>
      <c r="J4" s="46"/>
      <c r="K4" s="46"/>
      <c r="L4" s="163"/>
      <c r="M4" s="49"/>
    </row>
    <row r="5" spans="1:13" ht="14.25" customHeight="1" x14ac:dyDescent="0.2">
      <c r="A5" s="161"/>
      <c r="B5" s="164"/>
      <c r="C5" s="164"/>
      <c r="D5" s="164"/>
      <c r="E5" s="164"/>
      <c r="F5" s="164"/>
      <c r="G5" s="164"/>
      <c r="H5" s="46"/>
      <c r="I5" s="46"/>
      <c r="J5" s="46"/>
      <c r="K5" s="46"/>
      <c r="L5" s="163"/>
      <c r="M5" s="49"/>
    </row>
    <row r="6" spans="1:13" x14ac:dyDescent="0.2">
      <c r="A6" s="48"/>
      <c r="B6" s="205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9" t="s">
        <v>12</v>
      </c>
      <c r="B7" s="169" t="s">
        <v>101</v>
      </c>
      <c r="C7" s="169" t="s">
        <v>34</v>
      </c>
      <c r="D7" s="169" t="s">
        <v>96</v>
      </c>
      <c r="E7" s="176" t="s">
        <v>103</v>
      </c>
      <c r="F7" s="169" t="s">
        <v>63</v>
      </c>
      <c r="G7" s="169" t="s">
        <v>66</v>
      </c>
      <c r="H7" s="147" t="s">
        <v>73</v>
      </c>
      <c r="I7" s="148" t="s">
        <v>130</v>
      </c>
      <c r="J7" s="149" t="s">
        <v>131</v>
      </c>
      <c r="K7" s="150" t="s">
        <v>71</v>
      </c>
      <c r="L7" s="170" t="s">
        <v>127</v>
      </c>
      <c r="M7" s="171" t="s">
        <v>57</v>
      </c>
    </row>
    <row r="8" spans="1:13" x14ac:dyDescent="0.2">
      <c r="A8" s="87">
        <f>E2</f>
        <v>0</v>
      </c>
      <c r="B8" s="87"/>
      <c r="C8" s="145"/>
      <c r="D8" s="138" t="s">
        <v>120</v>
      </c>
      <c r="E8" s="88" t="s">
        <v>6</v>
      </c>
      <c r="F8" s="145"/>
      <c r="G8" s="145"/>
      <c r="H8" s="87"/>
      <c r="I8" s="218"/>
      <c r="J8" s="89"/>
      <c r="K8" s="202"/>
      <c r="L8" s="211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87"/>
      <c r="C9" s="87"/>
      <c r="D9" s="138" t="s">
        <v>120</v>
      </c>
      <c r="E9" s="88" t="s">
        <v>6</v>
      </c>
      <c r="F9" s="87"/>
      <c r="G9" s="87"/>
      <c r="H9" s="87"/>
      <c r="I9" s="218"/>
      <c r="J9" s="89"/>
      <c r="K9" s="202"/>
      <c r="L9" s="211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87"/>
      <c r="C10" s="90"/>
      <c r="D10" s="138" t="s">
        <v>120</v>
      </c>
      <c r="E10" s="88" t="s">
        <v>6</v>
      </c>
      <c r="F10" s="90"/>
      <c r="G10" s="90"/>
      <c r="H10" s="87"/>
      <c r="I10" s="218"/>
      <c r="J10" s="89"/>
      <c r="K10" s="202"/>
      <c r="L10" s="211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87"/>
      <c r="C11" s="90"/>
      <c r="D11" s="138" t="s">
        <v>120</v>
      </c>
      <c r="E11" s="88" t="s">
        <v>6</v>
      </c>
      <c r="F11" s="90"/>
      <c r="G11" s="90"/>
      <c r="H11" s="87"/>
      <c r="I11" s="218"/>
      <c r="J11" s="89"/>
      <c r="K11" s="202"/>
      <c r="L11" s="211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138" t="s">
        <v>120</v>
      </c>
      <c r="E12" s="88" t="s">
        <v>6</v>
      </c>
      <c r="F12" s="90"/>
      <c r="G12" s="90"/>
      <c r="H12" s="87"/>
      <c r="I12" s="218"/>
      <c r="J12" s="89"/>
      <c r="K12" s="202"/>
      <c r="L12" s="211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138" t="s">
        <v>120</v>
      </c>
      <c r="E13" s="88" t="s">
        <v>6</v>
      </c>
      <c r="F13" s="90"/>
      <c r="G13" s="90"/>
      <c r="H13" s="87"/>
      <c r="I13" s="218"/>
      <c r="J13" s="89"/>
      <c r="K13" s="202"/>
      <c r="L13" s="211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138" t="s">
        <v>120</v>
      </c>
      <c r="E14" s="88" t="s">
        <v>6</v>
      </c>
      <c r="F14" s="90"/>
      <c r="G14" s="90"/>
      <c r="H14" s="87"/>
      <c r="I14" s="218"/>
      <c r="J14" s="89"/>
      <c r="K14" s="202"/>
      <c r="L14" s="211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138" t="s">
        <v>120</v>
      </c>
      <c r="E15" s="88" t="s">
        <v>6</v>
      </c>
      <c r="F15" s="90"/>
      <c r="G15" s="90"/>
      <c r="H15" s="87"/>
      <c r="I15" s="218"/>
      <c r="J15" s="89"/>
      <c r="K15" s="202"/>
      <c r="L15" s="211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138" t="s">
        <v>120</v>
      </c>
      <c r="E16" s="88" t="s">
        <v>6</v>
      </c>
      <c r="F16" s="90"/>
      <c r="G16" s="90"/>
      <c r="H16" s="87"/>
      <c r="I16" s="218"/>
      <c r="J16" s="89"/>
      <c r="K16" s="202"/>
      <c r="L16" s="211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138" t="s">
        <v>120</v>
      </c>
      <c r="E17" s="88" t="s">
        <v>6</v>
      </c>
      <c r="F17" s="87"/>
      <c r="G17" s="87"/>
      <c r="H17" s="87"/>
      <c r="I17" s="218"/>
      <c r="J17" s="89"/>
      <c r="K17" s="202"/>
      <c r="L17" s="211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138" t="s">
        <v>120</v>
      </c>
      <c r="E18" s="88" t="s">
        <v>6</v>
      </c>
      <c r="F18" s="90"/>
      <c r="G18" s="90"/>
      <c r="H18" s="87"/>
      <c r="I18" s="218"/>
      <c r="J18" s="89"/>
      <c r="K18" s="202"/>
      <c r="L18" s="211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138" t="s">
        <v>120</v>
      </c>
      <c r="E19" s="88" t="s">
        <v>6</v>
      </c>
      <c r="F19" s="87"/>
      <c r="G19" s="87"/>
      <c r="H19" s="87"/>
      <c r="I19" s="218"/>
      <c r="J19" s="89"/>
      <c r="K19" s="202"/>
      <c r="L19" s="211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138" t="s">
        <v>120</v>
      </c>
      <c r="E20" s="88" t="s">
        <v>6</v>
      </c>
      <c r="F20" s="87"/>
      <c r="G20" s="87"/>
      <c r="H20" s="87"/>
      <c r="I20" s="218"/>
      <c r="J20" s="89"/>
      <c r="K20" s="202"/>
      <c r="L20" s="211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138" t="s">
        <v>120</v>
      </c>
      <c r="E21" s="88" t="s">
        <v>6</v>
      </c>
      <c r="F21" s="87"/>
      <c r="G21" s="87"/>
      <c r="H21" s="87"/>
      <c r="I21" s="218"/>
      <c r="J21" s="89"/>
      <c r="K21" s="202"/>
      <c r="L21" s="211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138" t="s">
        <v>120</v>
      </c>
      <c r="E22" s="88" t="s">
        <v>6</v>
      </c>
      <c r="F22" s="87"/>
      <c r="G22" s="87"/>
      <c r="H22" s="87"/>
      <c r="I22" s="218"/>
      <c r="J22" s="89"/>
      <c r="K22" s="202"/>
      <c r="L22" s="211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138" t="s">
        <v>120</v>
      </c>
      <c r="E23" s="88" t="s">
        <v>6</v>
      </c>
      <c r="F23" s="87"/>
      <c r="G23" s="87"/>
      <c r="H23" s="87"/>
      <c r="I23" s="218"/>
      <c r="J23" s="89"/>
      <c r="K23" s="202"/>
      <c r="L23" s="211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138" t="s">
        <v>120</v>
      </c>
      <c r="E24" s="88" t="s">
        <v>6</v>
      </c>
      <c r="F24" s="87"/>
      <c r="G24" s="87"/>
      <c r="H24" s="87"/>
      <c r="I24" s="218"/>
      <c r="J24" s="89"/>
      <c r="K24" s="202"/>
      <c r="L24" s="211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138" t="s">
        <v>120</v>
      </c>
      <c r="E25" s="88" t="s">
        <v>6</v>
      </c>
      <c r="F25" s="87"/>
      <c r="G25" s="87"/>
      <c r="H25" s="87"/>
      <c r="I25" s="218"/>
      <c r="J25" s="89"/>
      <c r="K25" s="202"/>
      <c r="L25" s="211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138" t="s">
        <v>120</v>
      </c>
      <c r="E26" s="88" t="s">
        <v>6</v>
      </c>
      <c r="F26" s="87"/>
      <c r="G26" s="87"/>
      <c r="H26" s="87"/>
      <c r="I26" s="218"/>
      <c r="J26" s="89"/>
      <c r="K26" s="202"/>
      <c r="L26" s="211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138" t="s">
        <v>120</v>
      </c>
      <c r="E27" s="88" t="s">
        <v>6</v>
      </c>
      <c r="F27" s="87"/>
      <c r="G27" s="87"/>
      <c r="H27" s="87"/>
      <c r="I27" s="218"/>
      <c r="J27" s="89"/>
      <c r="K27" s="202"/>
      <c r="L27" s="211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138" t="s">
        <v>120</v>
      </c>
      <c r="E28" s="88" t="s">
        <v>6</v>
      </c>
      <c r="F28" s="87"/>
      <c r="G28" s="87"/>
      <c r="H28" s="87"/>
      <c r="I28" s="218"/>
      <c r="J28" s="89"/>
      <c r="K28" s="202"/>
      <c r="L28" s="211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138" t="s">
        <v>120</v>
      </c>
      <c r="E29" s="88" t="s">
        <v>6</v>
      </c>
      <c r="F29" s="87"/>
      <c r="G29" s="87"/>
      <c r="H29" s="87"/>
      <c r="I29" s="218"/>
      <c r="J29" s="89"/>
      <c r="K29" s="202"/>
      <c r="L29" s="211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4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
IPP/BIP&amp;R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54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72" t="s">
        <v>55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7" t="s">
        <v>102</v>
      </c>
      <c r="B4" s="248"/>
      <c r="C4" s="248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5">
        <f>H22</f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87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132</v>
      </c>
      <c r="G11" s="119" t="s">
        <v>83</v>
      </c>
      <c r="H11" s="133" t="s">
        <v>134</v>
      </c>
      <c r="I11" s="134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20"/>
      <c r="B12" s="121"/>
      <c r="C12" s="121"/>
      <c r="D12" s="121"/>
      <c r="E12" s="124"/>
      <c r="F12" s="124"/>
      <c r="G12" s="125"/>
      <c r="H12" s="221">
        <f t="shared" ref="H12" si="0">G12*F12</f>
        <v>0</v>
      </c>
      <c r="I12" s="135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124"/>
      <c r="F13" s="124"/>
      <c r="G13" s="125"/>
      <c r="H13" s="221">
        <f t="shared" ref="H13:H21" si="1">G13*F13</f>
        <v>0</v>
      </c>
      <c r="I13" s="135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124"/>
      <c r="F14" s="124"/>
      <c r="G14" s="125"/>
      <c r="H14" s="221">
        <f t="shared" si="1"/>
        <v>0</v>
      </c>
      <c r="I14" s="135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124"/>
      <c r="F15" s="124"/>
      <c r="G15" s="125"/>
      <c r="H15" s="221">
        <f t="shared" si="1"/>
        <v>0</v>
      </c>
      <c r="I15" s="135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124"/>
      <c r="F16" s="124"/>
      <c r="G16" s="125"/>
      <c r="H16" s="221">
        <f t="shared" si="1"/>
        <v>0</v>
      </c>
      <c r="I16" s="135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124"/>
      <c r="F17" s="124"/>
      <c r="G17" s="125"/>
      <c r="H17" s="221">
        <f t="shared" si="1"/>
        <v>0</v>
      </c>
      <c r="I17" s="135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124"/>
      <c r="F18" s="124"/>
      <c r="G18" s="125"/>
      <c r="H18" s="221">
        <f t="shared" si="1"/>
        <v>0</v>
      </c>
      <c r="I18" s="135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124"/>
      <c r="F19" s="124"/>
      <c r="G19" s="125"/>
      <c r="H19" s="221">
        <f t="shared" si="1"/>
        <v>0</v>
      </c>
      <c r="I19" s="135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6"/>
      <c r="B20" s="127"/>
      <c r="C20" s="127"/>
      <c r="D20" s="127"/>
      <c r="E20" s="124"/>
      <c r="F20" s="128"/>
      <c r="G20" s="129"/>
      <c r="H20" s="221">
        <f t="shared" si="1"/>
        <v>0</v>
      </c>
      <c r="I20" s="135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8"/>
      <c r="B21" s="159"/>
      <c r="C21" s="130"/>
      <c r="D21" s="130"/>
      <c r="E21" s="226"/>
      <c r="F21" s="131"/>
      <c r="G21" s="132"/>
      <c r="H21" s="222">
        <f t="shared" si="1"/>
        <v>0</v>
      </c>
      <c r="I21" s="135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36" t="s">
        <v>74</v>
      </c>
      <c r="H22" s="223">
        <f>SUM(H12:H21)</f>
        <v>0</v>
      </c>
      <c r="I22" s="135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IPP/BIP&amp;R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>
      <selection activeCell="H19" sqref="H19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67">
        <v>270000</v>
      </c>
    </row>
    <row r="3" spans="1:6" ht="12.75" customHeight="1" x14ac:dyDescent="0.2">
      <c r="A3" s="2" t="s">
        <v>10</v>
      </c>
      <c r="B3" s="68">
        <v>200000</v>
      </c>
    </row>
    <row r="4" spans="1:6" ht="12.75" customHeight="1" x14ac:dyDescent="0.2">
      <c r="A4" s="2" t="s">
        <v>29</v>
      </c>
      <c r="B4" s="68">
        <v>170000</v>
      </c>
    </row>
    <row r="5" spans="1:6" ht="12.75" customHeight="1" x14ac:dyDescent="0.2">
      <c r="A5" s="2" t="s">
        <v>30</v>
      </c>
      <c r="B5" s="68">
        <v>130000</v>
      </c>
    </row>
    <row r="6" spans="1:6" ht="12.75" customHeight="1" x14ac:dyDescent="0.2">
      <c r="A6" s="2" t="s">
        <v>31</v>
      </c>
      <c r="B6" s="68">
        <v>130000</v>
      </c>
    </row>
    <row r="7" spans="1:6" ht="12.75" customHeight="1" x14ac:dyDescent="0.2">
      <c r="A7" s="2" t="s">
        <v>32</v>
      </c>
      <c r="B7" s="68">
        <v>60000</v>
      </c>
    </row>
    <row r="8" spans="1:6" ht="12.75" customHeight="1" x14ac:dyDescent="0.2">
      <c r="A8" s="2" t="s">
        <v>33</v>
      </c>
      <c r="B8" s="68">
        <v>110000</v>
      </c>
    </row>
    <row r="9" spans="1:6" ht="12.75" customHeight="1" x14ac:dyDescent="0.2">
      <c r="A9" s="3" t="s">
        <v>11</v>
      </c>
      <c r="B9" s="69">
        <v>90000</v>
      </c>
    </row>
    <row r="10" spans="1:6" x14ac:dyDescent="0.2">
      <c r="A10" s="4"/>
      <c r="B10" s="10"/>
    </row>
    <row r="11" spans="1:6" x14ac:dyDescent="0.2">
      <c r="A11" s="7" t="s">
        <v>13</v>
      </c>
      <c r="B11" s="10"/>
      <c r="C11" s="8" t="s">
        <v>1</v>
      </c>
      <c r="E11" s="8" t="s">
        <v>24</v>
      </c>
      <c r="F11" s="8" t="s">
        <v>25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23</v>
      </c>
      <c r="E13" s="3" t="s">
        <v>27</v>
      </c>
      <c r="F13" s="3" t="s">
        <v>26</v>
      </c>
    </row>
    <row r="14" spans="1:6" x14ac:dyDescent="0.2">
      <c r="A14" s="3" t="s">
        <v>14</v>
      </c>
      <c r="E14" s="3" t="s">
        <v>3</v>
      </c>
      <c r="F14" s="3"/>
    </row>
    <row r="15" spans="1:6" x14ac:dyDescent="0.2">
      <c r="A15" s="229" t="s">
        <v>123</v>
      </c>
      <c r="E15" s="228"/>
      <c r="F15" s="228"/>
    </row>
    <row r="16" spans="1:6" x14ac:dyDescent="0.2">
      <c r="A16" s="3" t="s">
        <v>90</v>
      </c>
    </row>
    <row r="17" spans="1:6" x14ac:dyDescent="0.2">
      <c r="A17" s="3" t="s">
        <v>15</v>
      </c>
    </row>
    <row r="18" spans="1:6" x14ac:dyDescent="0.2">
      <c r="A18" s="3" t="s">
        <v>16</v>
      </c>
      <c r="E18" s="8" t="s">
        <v>60</v>
      </c>
      <c r="F18" s="8" t="s">
        <v>62</v>
      </c>
    </row>
    <row r="19" spans="1:6" x14ac:dyDescent="0.2">
      <c r="A19" s="3" t="s">
        <v>20</v>
      </c>
      <c r="E19" s="3" t="s">
        <v>61</v>
      </c>
      <c r="F19" s="3" t="s">
        <v>27</v>
      </c>
    </row>
    <row r="20" spans="1:6" x14ac:dyDescent="0.2">
      <c r="A20" s="3" t="s">
        <v>21</v>
      </c>
      <c r="E20" s="3"/>
      <c r="F20" s="3" t="s">
        <v>3</v>
      </c>
    </row>
    <row r="21" spans="1:6" x14ac:dyDescent="0.2">
      <c r="A21" s="3" t="s">
        <v>92</v>
      </c>
    </row>
    <row r="22" spans="1:6" x14ac:dyDescent="0.2">
      <c r="A22" s="3" t="s">
        <v>93</v>
      </c>
    </row>
    <row r="23" spans="1:6" x14ac:dyDescent="0.2">
      <c r="A23" s="3" t="s">
        <v>17</v>
      </c>
    </row>
    <row r="24" spans="1:6" x14ac:dyDescent="0.2">
      <c r="A24" s="3" t="s">
        <v>18</v>
      </c>
    </row>
    <row r="25" spans="1:6" x14ac:dyDescent="0.2">
      <c r="A25" s="3" t="s">
        <v>19</v>
      </c>
    </row>
    <row r="26" spans="1:6" x14ac:dyDescent="0.2">
      <c r="A26" s="3" t="s">
        <v>94</v>
      </c>
    </row>
    <row r="27" spans="1:6" x14ac:dyDescent="0.2">
      <c r="A27" s="3" t="s">
        <v>76</v>
      </c>
    </row>
    <row r="28" spans="1:6" x14ac:dyDescent="0.2">
      <c r="A28" s="3" t="s">
        <v>95</v>
      </c>
    </row>
    <row r="29" spans="1:6" x14ac:dyDescent="0.2">
      <c r="A29" s="3" t="s">
        <v>22</v>
      </c>
    </row>
    <row r="30" spans="1:6" x14ac:dyDescent="0.2">
      <c r="A30" s="229" t="s">
        <v>91</v>
      </c>
    </row>
    <row r="31" spans="1:6" x14ac:dyDescent="0.2">
      <c r="A31" s="229" t="s">
        <v>124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29</v>
      </c>
    </row>
    <row r="38" spans="1:1" x14ac:dyDescent="0.2">
      <c r="A38" s="2" t="s">
        <v>30</v>
      </c>
    </row>
    <row r="39" spans="1:1" x14ac:dyDescent="0.2">
      <c r="A39" s="2" t="s">
        <v>31</v>
      </c>
    </row>
    <row r="40" spans="1:1" x14ac:dyDescent="0.2">
      <c r="A40" s="2" t="s">
        <v>32</v>
      </c>
    </row>
    <row r="41" spans="1:1" x14ac:dyDescent="0.2">
      <c r="A41" s="2" t="s">
        <v>33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
IPP/BIP&amp;R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K644"/>
  <sheetViews>
    <sheetView showGridLines="0" zoomScale="90" zoomScaleNormal="90" zoomScalePageLayoutView="80" workbookViewId="0">
      <selection activeCell="K75" sqref="K75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9" style="14" customWidth="1"/>
    <col min="10" max="10" width="13.42578125" style="13" bestFit="1" customWidth="1"/>
    <col min="11" max="11" width="33.7109375" style="51" customWidth="1"/>
    <col min="39" max="39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49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45"/>
      <c r="J2" s="25"/>
      <c r="K2" s="49"/>
    </row>
    <row r="3" spans="1:11" x14ac:dyDescent="0.2">
      <c r="A3" s="247" t="s">
        <v>6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6"/>
      <c r="I3" s="46"/>
      <c r="J3" s="25"/>
      <c r="K3" s="49"/>
    </row>
    <row r="4" spans="1:11" ht="24.75" customHeight="1" x14ac:dyDescent="0.2">
      <c r="A4" s="241" t="s">
        <v>72</v>
      </c>
      <c r="B4" s="249"/>
      <c r="C4" s="249"/>
      <c r="D4" s="249"/>
      <c r="E4" s="249"/>
      <c r="F4" s="249"/>
      <c r="G4" s="249"/>
      <c r="H4" s="46"/>
      <c r="I4" s="46"/>
      <c r="J4" s="25"/>
      <c r="K4" s="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46"/>
      <c r="I5" s="46"/>
      <c r="J5" s="25"/>
      <c r="K5" s="49"/>
    </row>
    <row r="6" spans="1:11" x14ac:dyDescent="0.2">
      <c r="A6" s="48"/>
      <c r="B6" s="205">
        <f>J23</f>
        <v>0</v>
      </c>
      <c r="C6" s="48"/>
      <c r="D6" s="26"/>
      <c r="E6" s="48"/>
      <c r="F6" s="27"/>
      <c r="G6" s="27"/>
      <c r="H6" s="48"/>
      <c r="I6" s="48"/>
      <c r="J6" s="48"/>
      <c r="K6" s="55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63</v>
      </c>
      <c r="G7" s="146" t="s">
        <v>66</v>
      </c>
      <c r="H7" s="147" t="s">
        <v>73</v>
      </c>
      <c r="I7" s="150" t="s">
        <v>111</v>
      </c>
      <c r="J7" s="151" t="s">
        <v>127</v>
      </c>
      <c r="K7" s="152" t="s">
        <v>57</v>
      </c>
    </row>
    <row r="8" spans="1:11" x14ac:dyDescent="0.2">
      <c r="A8" s="87">
        <f>E2</f>
        <v>0</v>
      </c>
      <c r="B8" s="87"/>
      <c r="C8" s="145"/>
      <c r="D8" s="88" t="s">
        <v>0</v>
      </c>
      <c r="E8" s="88" t="s">
        <v>6</v>
      </c>
      <c r="F8" s="145"/>
      <c r="G8" s="145"/>
      <c r="H8" s="87"/>
      <c r="I8" s="202"/>
      <c r="J8" s="203"/>
      <c r="K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6</v>
      </c>
      <c r="F9" s="87"/>
      <c r="G9" s="87"/>
      <c r="H9" s="87"/>
      <c r="I9" s="202"/>
      <c r="J9" s="203"/>
      <c r="K9" s="87"/>
    </row>
    <row r="10" spans="1:11" s="12" customFormat="1" ht="12.75" customHeight="1" x14ac:dyDescent="0.2">
      <c r="A10" s="87">
        <f t="shared" ref="A10:A21" si="0">A9</f>
        <v>0</v>
      </c>
      <c r="B10" s="87"/>
      <c r="C10" s="90"/>
      <c r="D10" s="88" t="s">
        <v>0</v>
      </c>
      <c r="E10" s="88" t="s">
        <v>6</v>
      </c>
      <c r="F10" s="90"/>
      <c r="G10" s="90"/>
      <c r="H10" s="87"/>
      <c r="I10" s="202"/>
      <c r="J10" s="203"/>
      <c r="K10" s="90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6</v>
      </c>
      <c r="F11" s="90"/>
      <c r="G11" s="90"/>
      <c r="H11" s="87"/>
      <c r="I11" s="202"/>
      <c r="J11" s="203"/>
      <c r="K11" s="90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6</v>
      </c>
      <c r="F12" s="90"/>
      <c r="G12" s="90"/>
      <c r="H12" s="87"/>
      <c r="I12" s="202"/>
      <c r="J12" s="203"/>
      <c r="K12" s="90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6</v>
      </c>
      <c r="F13" s="90"/>
      <c r="G13" s="90"/>
      <c r="H13" s="87"/>
      <c r="I13" s="202"/>
      <c r="J13" s="203"/>
      <c r="K13" s="90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6</v>
      </c>
      <c r="F14" s="90"/>
      <c r="G14" s="90"/>
      <c r="H14" s="87"/>
      <c r="I14" s="202"/>
      <c r="J14" s="203"/>
      <c r="K14" s="90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6</v>
      </c>
      <c r="F15" s="90"/>
      <c r="G15" s="90"/>
      <c r="H15" s="87"/>
      <c r="I15" s="202"/>
      <c r="J15" s="203"/>
      <c r="K15" s="90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6</v>
      </c>
      <c r="F16" s="90"/>
      <c r="G16" s="90"/>
      <c r="H16" s="87"/>
      <c r="I16" s="202"/>
      <c r="J16" s="203"/>
      <c r="K16" s="90"/>
    </row>
    <row r="17" spans="1:11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6</v>
      </c>
      <c r="F17" s="87"/>
      <c r="G17" s="87"/>
      <c r="H17" s="87"/>
      <c r="I17" s="202"/>
      <c r="J17" s="203"/>
      <c r="K17" s="87"/>
    </row>
    <row r="18" spans="1:11" x14ac:dyDescent="0.2">
      <c r="A18" s="87">
        <f t="shared" si="0"/>
        <v>0</v>
      </c>
      <c r="B18" s="87"/>
      <c r="C18" s="90"/>
      <c r="D18" s="88" t="s">
        <v>0</v>
      </c>
      <c r="E18" s="88" t="s">
        <v>6</v>
      </c>
      <c r="F18" s="90"/>
      <c r="G18" s="90"/>
      <c r="H18" s="87"/>
      <c r="I18" s="202"/>
      <c r="J18" s="203"/>
      <c r="K18" s="87"/>
    </row>
    <row r="19" spans="1:11" x14ac:dyDescent="0.2">
      <c r="A19" s="87">
        <f t="shared" si="0"/>
        <v>0</v>
      </c>
      <c r="B19" s="87"/>
      <c r="C19" s="87"/>
      <c r="D19" s="88" t="s">
        <v>0</v>
      </c>
      <c r="E19" s="88" t="s">
        <v>6</v>
      </c>
      <c r="F19" s="87"/>
      <c r="G19" s="87"/>
      <c r="H19" s="87"/>
      <c r="I19" s="202"/>
      <c r="J19" s="203"/>
      <c r="K19" s="87"/>
    </row>
    <row r="20" spans="1:11" x14ac:dyDescent="0.2">
      <c r="A20" s="87">
        <f t="shared" si="0"/>
        <v>0</v>
      </c>
      <c r="B20" s="87"/>
      <c r="C20" s="87"/>
      <c r="D20" s="88" t="s">
        <v>0</v>
      </c>
      <c r="E20" s="88" t="s">
        <v>6</v>
      </c>
      <c r="F20" s="87"/>
      <c r="G20" s="87"/>
      <c r="H20" s="87"/>
      <c r="I20" s="202"/>
      <c r="J20" s="203"/>
      <c r="K20" s="87"/>
    </row>
    <row r="21" spans="1:11" x14ac:dyDescent="0.2">
      <c r="A21" s="87">
        <f t="shared" si="0"/>
        <v>0</v>
      </c>
      <c r="B21" s="87"/>
      <c r="C21" s="87"/>
      <c r="D21" s="88" t="s">
        <v>0</v>
      </c>
      <c r="E21" s="88" t="s">
        <v>6</v>
      </c>
      <c r="F21" s="87"/>
      <c r="G21" s="87"/>
      <c r="H21" s="87"/>
      <c r="I21" s="202"/>
      <c r="J21" s="203"/>
      <c r="K21" s="87"/>
    </row>
    <row r="22" spans="1:11" x14ac:dyDescent="0.2">
      <c r="A22" s="49"/>
      <c r="B22" s="49"/>
      <c r="C22" s="49"/>
      <c r="E22" s="49"/>
      <c r="F22" s="49"/>
      <c r="G22" s="49"/>
      <c r="H22" s="49"/>
      <c r="I22" s="105"/>
      <c r="J22" s="50"/>
      <c r="K22" s="49"/>
    </row>
    <row r="23" spans="1:11" x14ac:dyDescent="0.2">
      <c r="A23" s="49"/>
      <c r="B23" s="49"/>
      <c r="C23" s="49"/>
      <c r="E23" s="49"/>
      <c r="F23" s="49"/>
      <c r="G23" s="49"/>
      <c r="H23" s="49"/>
      <c r="I23" s="105"/>
      <c r="J23" s="204">
        <f>SUM(J8:J22)</f>
        <v>0</v>
      </c>
      <c r="K23" s="49"/>
    </row>
    <row r="24" spans="1:11" x14ac:dyDescent="0.2">
      <c r="A24" s="49"/>
      <c r="B24" s="49"/>
      <c r="C24" s="49"/>
      <c r="E24" s="49"/>
      <c r="F24" s="49"/>
      <c r="G24" s="49"/>
      <c r="H24" s="49"/>
      <c r="I24" s="105"/>
      <c r="J24" s="50"/>
      <c r="K24" s="49"/>
    </row>
    <row r="25" spans="1:11" x14ac:dyDescent="0.2">
      <c r="A25" s="49"/>
      <c r="B25" s="49"/>
      <c r="C25" s="49"/>
      <c r="E25" s="49"/>
      <c r="F25" s="49"/>
      <c r="G25" s="49"/>
      <c r="H25" s="49"/>
      <c r="I25" s="105"/>
      <c r="J25" s="50"/>
      <c r="K25" s="49"/>
    </row>
    <row r="26" spans="1:11" x14ac:dyDescent="0.2">
      <c r="A26" s="49"/>
      <c r="B26" s="49"/>
      <c r="C26" s="49"/>
      <c r="E26" s="49"/>
      <c r="F26" s="49"/>
      <c r="G26" s="49"/>
      <c r="H26" s="49"/>
      <c r="I26" s="105"/>
      <c r="J26" s="50"/>
      <c r="K26" s="49"/>
    </row>
    <row r="27" spans="1:11" x14ac:dyDescent="0.2">
      <c r="A27" s="49"/>
      <c r="B27" s="49"/>
      <c r="C27" s="49"/>
      <c r="E27" s="49"/>
      <c r="F27" s="49"/>
      <c r="G27" s="49"/>
      <c r="H27" s="49"/>
      <c r="I27" s="105"/>
      <c r="J27" s="50"/>
      <c r="K27" s="49"/>
    </row>
    <row r="28" spans="1:11" x14ac:dyDescent="0.2">
      <c r="A28" s="49"/>
      <c r="B28" s="49"/>
      <c r="C28" s="49"/>
      <c r="E28" s="49"/>
      <c r="F28" s="49"/>
      <c r="G28" s="49"/>
      <c r="H28" s="49"/>
      <c r="I28" s="105"/>
      <c r="J28" s="50"/>
      <c r="K28" s="49"/>
    </row>
    <row r="29" spans="1:11" x14ac:dyDescent="0.2">
      <c r="A29" s="49"/>
      <c r="B29" s="49"/>
      <c r="C29" s="49"/>
      <c r="E29" s="49"/>
      <c r="F29" s="49"/>
      <c r="G29" s="49"/>
      <c r="H29" s="49"/>
      <c r="I29" s="105"/>
      <c r="J29" s="50"/>
      <c r="K29" s="49"/>
    </row>
    <row r="30" spans="1:11" x14ac:dyDescent="0.2">
      <c r="A30" s="49"/>
      <c r="B30" s="49"/>
      <c r="C30" s="49"/>
      <c r="E30" s="49"/>
      <c r="F30" s="49"/>
      <c r="G30" s="49"/>
      <c r="H30" s="49"/>
      <c r="I30" s="105"/>
      <c r="J30" s="50"/>
      <c r="K30" s="49"/>
    </row>
    <row r="31" spans="1:11" x14ac:dyDescent="0.2">
      <c r="A31" s="49"/>
      <c r="B31" s="49"/>
      <c r="C31" s="49"/>
      <c r="E31" s="49"/>
      <c r="F31" s="49"/>
      <c r="G31" s="49"/>
      <c r="H31" s="49"/>
      <c r="I31" s="105"/>
      <c r="J31" s="50"/>
      <c r="K31" s="49"/>
    </row>
    <row r="32" spans="1:11" x14ac:dyDescent="0.2">
      <c r="A32" s="49"/>
      <c r="B32" s="49"/>
      <c r="C32" s="49"/>
      <c r="E32" s="49"/>
      <c r="F32" s="49"/>
      <c r="G32" s="49"/>
      <c r="H32" s="49"/>
      <c r="I32" s="105"/>
      <c r="J32" s="50"/>
      <c r="K32" s="49"/>
    </row>
    <row r="33" spans="1:11" x14ac:dyDescent="0.2">
      <c r="A33" s="49"/>
      <c r="B33" s="49"/>
      <c r="C33" s="49"/>
      <c r="E33" s="49"/>
      <c r="F33" s="49"/>
      <c r="G33" s="49"/>
      <c r="H33" s="49"/>
      <c r="I33" s="105"/>
      <c r="J33" s="50"/>
      <c r="K33" s="49"/>
    </row>
    <row r="34" spans="1:11" x14ac:dyDescent="0.2">
      <c r="A34" s="49"/>
      <c r="B34" s="49"/>
      <c r="C34" s="49"/>
      <c r="E34" s="49"/>
      <c r="F34" s="49"/>
      <c r="G34" s="49"/>
      <c r="H34" s="49"/>
      <c r="I34" s="105"/>
      <c r="J34" s="50"/>
      <c r="K34" s="49"/>
    </row>
    <row r="35" spans="1:11" x14ac:dyDescent="0.2">
      <c r="A35" s="49"/>
      <c r="B35" s="49"/>
      <c r="C35" s="49"/>
      <c r="E35" s="49"/>
      <c r="F35" s="49"/>
      <c r="G35" s="49"/>
      <c r="H35" s="49"/>
      <c r="I35" s="105"/>
      <c r="J35" s="50"/>
      <c r="K35" s="49"/>
    </row>
    <row r="36" spans="1:11" x14ac:dyDescent="0.2">
      <c r="A36" s="49"/>
      <c r="B36" s="49"/>
      <c r="C36" s="49"/>
      <c r="E36" s="49"/>
      <c r="F36" s="49"/>
      <c r="G36" s="49"/>
      <c r="H36" s="49"/>
      <c r="I36" s="105"/>
      <c r="J36" s="50"/>
      <c r="K36" s="49"/>
    </row>
    <row r="37" spans="1:11" x14ac:dyDescent="0.2">
      <c r="A37" s="49"/>
      <c r="B37" s="49"/>
      <c r="C37" s="49"/>
      <c r="E37" s="49"/>
      <c r="F37" s="49"/>
      <c r="G37" s="49"/>
      <c r="H37" s="49"/>
      <c r="I37" s="105"/>
      <c r="J37" s="50"/>
      <c r="K37" s="49"/>
    </row>
    <row r="38" spans="1:11" x14ac:dyDescent="0.2">
      <c r="A38" s="49"/>
      <c r="B38" s="49"/>
      <c r="C38" s="49"/>
      <c r="E38" s="49"/>
      <c r="F38" s="49"/>
      <c r="G38" s="49"/>
      <c r="H38" s="49"/>
      <c r="I38" s="105"/>
      <c r="J38" s="50"/>
      <c r="K38" s="49"/>
    </row>
    <row r="39" spans="1:11" x14ac:dyDescent="0.2">
      <c r="A39" s="49"/>
      <c r="B39" s="49"/>
      <c r="C39" s="49"/>
      <c r="E39" s="49"/>
      <c r="F39" s="49"/>
      <c r="G39" s="49"/>
      <c r="H39" s="49"/>
      <c r="I39" s="105"/>
      <c r="J39" s="50"/>
      <c r="K39" s="49"/>
    </row>
    <row r="40" spans="1:11" x14ac:dyDescent="0.2">
      <c r="A40" s="49"/>
      <c r="B40" s="49"/>
      <c r="C40" s="49"/>
      <c r="E40" s="49"/>
      <c r="F40" s="49"/>
      <c r="G40" s="49"/>
      <c r="H40" s="49"/>
      <c r="I40" s="105"/>
      <c r="J40" s="50"/>
      <c r="K40" s="49"/>
    </row>
    <row r="41" spans="1:11" x14ac:dyDescent="0.2">
      <c r="A41" s="49"/>
      <c r="B41" s="49"/>
      <c r="C41" s="49"/>
      <c r="E41" s="49"/>
      <c r="F41" s="49"/>
      <c r="G41" s="49"/>
      <c r="H41" s="49"/>
      <c r="I41" s="105"/>
      <c r="J41" s="50"/>
      <c r="K41" s="49"/>
    </row>
    <row r="42" spans="1:11" x14ac:dyDescent="0.2">
      <c r="A42" s="49"/>
      <c r="B42" s="49"/>
      <c r="C42" s="49"/>
      <c r="E42" s="49"/>
      <c r="F42" s="49"/>
      <c r="G42" s="49"/>
      <c r="H42" s="49"/>
      <c r="I42" s="105"/>
      <c r="J42" s="50"/>
      <c r="K42" s="49"/>
    </row>
    <row r="43" spans="1:11" x14ac:dyDescent="0.2">
      <c r="A43" s="49"/>
      <c r="B43" s="49"/>
      <c r="C43" s="49"/>
      <c r="E43" s="49"/>
      <c r="F43" s="49"/>
      <c r="G43" s="49"/>
      <c r="H43" s="49"/>
      <c r="I43" s="105"/>
      <c r="J43" s="50"/>
      <c r="K43" s="49"/>
    </row>
    <row r="44" spans="1:11" x14ac:dyDescent="0.2">
      <c r="A44" s="49"/>
      <c r="B44" s="49"/>
      <c r="C44" s="49"/>
      <c r="E44" s="49"/>
      <c r="F44" s="49"/>
      <c r="G44" s="49"/>
      <c r="H44" s="49"/>
      <c r="I44" s="105"/>
      <c r="J44" s="50"/>
      <c r="K44" s="49"/>
    </row>
    <row r="45" spans="1:11" x14ac:dyDescent="0.2">
      <c r="A45" s="49"/>
      <c r="B45" s="49"/>
      <c r="C45" s="49"/>
      <c r="E45" s="49"/>
      <c r="F45" s="49"/>
      <c r="G45" s="49"/>
      <c r="H45" s="49"/>
      <c r="I45" s="105"/>
      <c r="J45" s="50"/>
      <c r="K45" s="49"/>
    </row>
    <row r="46" spans="1:11" x14ac:dyDescent="0.2">
      <c r="A46" s="49"/>
      <c r="B46" s="49"/>
      <c r="C46" s="49"/>
      <c r="E46" s="49"/>
      <c r="F46" s="49"/>
      <c r="G46" s="49"/>
      <c r="H46" s="49"/>
      <c r="I46" s="105"/>
      <c r="J46" s="50"/>
      <c r="K46" s="49"/>
    </row>
    <row r="47" spans="1:11" x14ac:dyDescent="0.2">
      <c r="A47" s="49"/>
      <c r="B47" s="49"/>
      <c r="C47" s="49"/>
      <c r="E47" s="49"/>
      <c r="F47" s="49"/>
      <c r="G47" s="49"/>
      <c r="H47" s="49"/>
      <c r="I47" s="105"/>
      <c r="J47" s="50"/>
      <c r="K47" s="49"/>
    </row>
    <row r="48" spans="1:11" x14ac:dyDescent="0.2">
      <c r="A48" s="49"/>
      <c r="B48" s="49"/>
      <c r="C48" s="49"/>
      <c r="E48" s="49"/>
      <c r="F48" s="49"/>
      <c r="G48" s="49"/>
      <c r="H48" s="49"/>
      <c r="I48" s="105"/>
      <c r="J48" s="50"/>
      <c r="K48" s="49"/>
    </row>
    <row r="49" spans="1:11" x14ac:dyDescent="0.2">
      <c r="A49" s="49"/>
      <c r="B49" s="49"/>
      <c r="C49" s="49"/>
      <c r="E49" s="49"/>
      <c r="F49" s="49"/>
      <c r="G49" s="49"/>
      <c r="H49" s="49"/>
      <c r="I49" s="105"/>
      <c r="J49" s="50"/>
      <c r="K49" s="49"/>
    </row>
    <row r="50" spans="1:11" x14ac:dyDescent="0.2">
      <c r="A50" s="49"/>
      <c r="B50" s="49"/>
      <c r="C50" s="49"/>
      <c r="E50" s="49"/>
      <c r="F50" s="49"/>
      <c r="G50" s="49"/>
      <c r="H50" s="49"/>
      <c r="I50" s="105"/>
      <c r="J50" s="50"/>
      <c r="K50" s="49"/>
    </row>
    <row r="51" spans="1:11" x14ac:dyDescent="0.2">
      <c r="A51" s="49"/>
      <c r="B51" s="49"/>
      <c r="C51" s="49"/>
      <c r="E51" s="49"/>
      <c r="F51" s="49"/>
      <c r="G51" s="49"/>
      <c r="H51" s="49"/>
      <c r="I51" s="105"/>
      <c r="J51" s="50"/>
      <c r="K51" s="49"/>
    </row>
    <row r="52" spans="1:11" x14ac:dyDescent="0.2">
      <c r="A52" s="49"/>
      <c r="B52" s="49"/>
      <c r="C52" s="49"/>
      <c r="E52" s="49"/>
      <c r="F52" s="49"/>
      <c r="G52" s="49"/>
      <c r="H52" s="49"/>
      <c r="I52" s="105"/>
      <c r="J52" s="50"/>
      <c r="K52" s="49"/>
    </row>
    <row r="53" spans="1:11" x14ac:dyDescent="0.2">
      <c r="A53" s="49"/>
      <c r="B53" s="49"/>
      <c r="C53" s="49"/>
      <c r="E53" s="49"/>
      <c r="F53" s="49"/>
      <c r="G53" s="49"/>
      <c r="H53" s="49"/>
      <c r="I53" s="105"/>
      <c r="J53" s="50"/>
      <c r="K53" s="49"/>
    </row>
    <row r="54" spans="1:11" x14ac:dyDescent="0.2">
      <c r="A54" s="49"/>
      <c r="B54" s="49"/>
      <c r="C54" s="49"/>
      <c r="E54" s="49"/>
      <c r="F54" s="49"/>
      <c r="G54" s="49"/>
      <c r="H54" s="49"/>
      <c r="I54" s="105"/>
      <c r="J54" s="50"/>
      <c r="K54" s="49"/>
    </row>
    <row r="55" spans="1:11" x14ac:dyDescent="0.2">
      <c r="A55" s="49"/>
      <c r="B55" s="49"/>
      <c r="C55" s="49"/>
      <c r="E55" s="49"/>
      <c r="F55" s="49"/>
      <c r="G55" s="49"/>
      <c r="H55" s="49"/>
      <c r="I55" s="105"/>
      <c r="J55" s="50"/>
      <c r="K55" s="49"/>
    </row>
    <row r="56" spans="1:11" x14ac:dyDescent="0.2">
      <c r="A56" s="49"/>
      <c r="B56" s="49"/>
      <c r="C56" s="49"/>
      <c r="E56" s="49"/>
      <c r="F56" s="49"/>
      <c r="G56" s="49"/>
      <c r="H56" s="49"/>
      <c r="I56" s="105"/>
      <c r="J56" s="50"/>
      <c r="K56" s="49"/>
    </row>
    <row r="57" spans="1:11" x14ac:dyDescent="0.2">
      <c r="A57" s="49"/>
      <c r="B57" s="49"/>
      <c r="C57" s="49"/>
      <c r="E57" s="49"/>
      <c r="F57" s="49"/>
      <c r="G57" s="49"/>
      <c r="H57" s="49"/>
      <c r="I57" s="105"/>
      <c r="J57" s="50"/>
      <c r="K57" s="49"/>
    </row>
    <row r="58" spans="1:11" x14ac:dyDescent="0.2">
      <c r="A58" s="49"/>
      <c r="B58" s="49"/>
      <c r="C58" s="49"/>
      <c r="E58" s="49"/>
      <c r="F58" s="49"/>
      <c r="G58" s="49"/>
      <c r="H58" s="49"/>
      <c r="I58" s="105"/>
      <c r="J58" s="50"/>
      <c r="K58" s="49"/>
    </row>
    <row r="59" spans="1:11" x14ac:dyDescent="0.2">
      <c r="A59" s="49"/>
      <c r="B59" s="49"/>
      <c r="C59" s="49"/>
      <c r="E59" s="49"/>
      <c r="F59" s="49"/>
      <c r="G59" s="49"/>
      <c r="H59" s="49"/>
      <c r="I59" s="105"/>
      <c r="J59" s="50"/>
      <c r="K59" s="49"/>
    </row>
    <row r="60" spans="1:11" x14ac:dyDescent="0.2">
      <c r="A60" s="49"/>
      <c r="B60" s="49"/>
      <c r="C60" s="49"/>
      <c r="E60" s="49"/>
      <c r="F60" s="49"/>
      <c r="G60" s="49"/>
      <c r="H60" s="49"/>
      <c r="I60" s="105"/>
      <c r="J60" s="50"/>
      <c r="K60" s="49"/>
    </row>
    <row r="61" spans="1:11" x14ac:dyDescent="0.2">
      <c r="A61" s="49"/>
      <c r="B61" s="49"/>
      <c r="C61" s="49"/>
      <c r="E61" s="49"/>
      <c r="F61" s="49"/>
      <c r="G61" s="49"/>
      <c r="H61" s="49"/>
      <c r="I61" s="105"/>
      <c r="J61" s="50"/>
      <c r="K61" s="49"/>
    </row>
    <row r="62" spans="1:11" x14ac:dyDescent="0.2">
      <c r="A62" s="49"/>
      <c r="B62" s="49"/>
      <c r="C62" s="49"/>
      <c r="E62" s="49"/>
      <c r="F62" s="49"/>
      <c r="G62" s="49"/>
      <c r="H62" s="49"/>
      <c r="I62" s="105"/>
      <c r="J62" s="50"/>
      <c r="K62" s="49"/>
    </row>
    <row r="63" spans="1:11" x14ac:dyDescent="0.2">
      <c r="A63" s="49"/>
      <c r="B63" s="49"/>
      <c r="C63" s="49"/>
      <c r="E63" s="49"/>
      <c r="F63" s="49"/>
      <c r="G63" s="49"/>
      <c r="H63" s="49"/>
      <c r="I63" s="105"/>
      <c r="J63" s="50"/>
      <c r="K63" s="49"/>
    </row>
    <row r="64" spans="1:11" x14ac:dyDescent="0.2">
      <c r="A64" s="49"/>
      <c r="B64" s="49"/>
      <c r="C64" s="49"/>
      <c r="E64" s="49"/>
      <c r="F64" s="49"/>
      <c r="G64" s="49"/>
      <c r="H64" s="49"/>
      <c r="I64" s="105"/>
      <c r="J64" s="50"/>
      <c r="K64" s="49"/>
    </row>
    <row r="65" spans="1:11" x14ac:dyDescent="0.2">
      <c r="A65" s="49"/>
      <c r="B65" s="49"/>
      <c r="C65" s="49"/>
      <c r="E65" s="49"/>
      <c r="F65" s="49"/>
      <c r="G65" s="49"/>
      <c r="H65" s="49"/>
      <c r="I65" s="105"/>
      <c r="J65" s="50"/>
      <c r="K65" s="49"/>
    </row>
    <row r="66" spans="1:11" x14ac:dyDescent="0.2">
      <c r="A66" s="49"/>
      <c r="B66" s="49"/>
      <c r="C66" s="49"/>
      <c r="E66" s="49"/>
      <c r="F66" s="49"/>
      <c r="G66" s="49"/>
      <c r="H66" s="49"/>
      <c r="I66" s="105"/>
      <c r="J66" s="50"/>
      <c r="K66" s="49"/>
    </row>
    <row r="67" spans="1:11" x14ac:dyDescent="0.2">
      <c r="A67" s="49"/>
      <c r="B67" s="49"/>
      <c r="C67" s="49"/>
      <c r="E67" s="49"/>
      <c r="F67" s="49"/>
      <c r="G67" s="49"/>
      <c r="H67" s="49"/>
      <c r="I67" s="105"/>
      <c r="J67" s="50"/>
      <c r="K67" s="49"/>
    </row>
    <row r="68" spans="1:11" x14ac:dyDescent="0.2">
      <c r="A68" s="49"/>
      <c r="B68" s="49"/>
      <c r="C68" s="49"/>
      <c r="E68" s="49"/>
      <c r="F68" s="49"/>
      <c r="G68" s="49"/>
      <c r="H68" s="49"/>
      <c r="I68" s="105"/>
      <c r="J68" s="50"/>
      <c r="K68" s="49"/>
    </row>
    <row r="69" spans="1:11" x14ac:dyDescent="0.2">
      <c r="A69" s="49"/>
      <c r="B69" s="49"/>
      <c r="C69" s="49"/>
      <c r="E69" s="49"/>
      <c r="F69" s="49"/>
      <c r="G69" s="49"/>
      <c r="H69" s="49"/>
      <c r="I69" s="105"/>
      <c r="J69" s="50"/>
      <c r="K69" s="49"/>
    </row>
    <row r="70" spans="1:11" x14ac:dyDescent="0.2">
      <c r="A70" s="49"/>
      <c r="B70" s="49"/>
      <c r="C70" s="49"/>
      <c r="E70" s="49"/>
      <c r="F70" s="49"/>
      <c r="G70" s="49"/>
      <c r="H70" s="49"/>
      <c r="I70" s="105"/>
      <c r="J70" s="50"/>
      <c r="K70" s="49"/>
    </row>
    <row r="71" spans="1:11" x14ac:dyDescent="0.2">
      <c r="A71" s="49"/>
      <c r="B71" s="49"/>
      <c r="C71" s="49"/>
      <c r="E71" s="49"/>
      <c r="F71" s="49"/>
      <c r="G71" s="49"/>
      <c r="H71" s="49"/>
      <c r="I71" s="105"/>
      <c r="J71" s="50"/>
      <c r="K71" s="49"/>
    </row>
    <row r="72" spans="1:11" x14ac:dyDescent="0.2">
      <c r="A72" s="49"/>
      <c r="B72" s="49"/>
      <c r="C72" s="49"/>
      <c r="E72" s="49"/>
      <c r="F72" s="49"/>
      <c r="G72" s="49"/>
      <c r="H72" s="49"/>
      <c r="I72" s="105"/>
      <c r="J72" s="50"/>
      <c r="K72" s="49"/>
    </row>
    <row r="73" spans="1:11" x14ac:dyDescent="0.2">
      <c r="A73" s="49"/>
      <c r="B73" s="49"/>
      <c r="C73" s="49"/>
      <c r="E73" s="49"/>
      <c r="F73" s="49"/>
      <c r="G73" s="49"/>
      <c r="H73" s="49"/>
      <c r="I73" s="105"/>
      <c r="J73" s="50"/>
      <c r="K73" s="49"/>
    </row>
    <row r="74" spans="1:11" x14ac:dyDescent="0.2">
      <c r="A74" s="49"/>
      <c r="B74" s="49"/>
      <c r="C74" s="49"/>
      <c r="E74" s="49"/>
      <c r="F74" s="49"/>
      <c r="G74" s="49"/>
      <c r="H74" s="49"/>
      <c r="I74" s="105"/>
      <c r="J74" s="50"/>
      <c r="K74" s="49"/>
    </row>
    <row r="75" spans="1:11" x14ac:dyDescent="0.2">
      <c r="J75" s="15"/>
    </row>
    <row r="76" spans="1:11" x14ac:dyDescent="0.2">
      <c r="J76" s="15"/>
    </row>
    <row r="77" spans="1:11" x14ac:dyDescent="0.2">
      <c r="J77" s="15"/>
    </row>
    <row r="78" spans="1:11" x14ac:dyDescent="0.2">
      <c r="J78" s="15"/>
    </row>
    <row r="79" spans="1:11" x14ac:dyDescent="0.2">
      <c r="J79" s="15"/>
    </row>
    <row r="80" spans="1:11" x14ac:dyDescent="0.2">
      <c r="J80" s="15"/>
    </row>
    <row r="81" spans="10:10" x14ac:dyDescent="0.2">
      <c r="J81" s="15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  <row r="94" spans="10:10" x14ac:dyDescent="0.2">
      <c r="J94" s="15"/>
    </row>
    <row r="95" spans="10:10" x14ac:dyDescent="0.2">
      <c r="J95" s="15"/>
    </row>
    <row r="96" spans="10:10" x14ac:dyDescent="0.2">
      <c r="J96" s="15"/>
    </row>
    <row r="97" spans="10:10" x14ac:dyDescent="0.2">
      <c r="J97" s="15"/>
    </row>
    <row r="98" spans="10:10" x14ac:dyDescent="0.2">
      <c r="J98" s="15"/>
    </row>
    <row r="99" spans="10:10" x14ac:dyDescent="0.2">
      <c r="J99" s="15"/>
    </row>
    <row r="100" spans="10:10" x14ac:dyDescent="0.2">
      <c r="J100" s="15"/>
    </row>
    <row r="101" spans="10:10" x14ac:dyDescent="0.2">
      <c r="J101" s="15"/>
    </row>
    <row r="102" spans="10:10" x14ac:dyDescent="0.2">
      <c r="J102" s="15"/>
    </row>
    <row r="103" spans="10:10" x14ac:dyDescent="0.2">
      <c r="J103" s="15"/>
    </row>
    <row r="104" spans="10:10" x14ac:dyDescent="0.2">
      <c r="J104" s="15"/>
    </row>
    <row r="105" spans="10:10" x14ac:dyDescent="0.2">
      <c r="J105" s="15"/>
    </row>
    <row r="106" spans="10:10" x14ac:dyDescent="0.2">
      <c r="J106" s="15"/>
    </row>
    <row r="107" spans="10:10" x14ac:dyDescent="0.2">
      <c r="J107" s="15"/>
    </row>
    <row r="108" spans="10:10" x14ac:dyDescent="0.2">
      <c r="J108" s="15"/>
    </row>
    <row r="109" spans="10:10" x14ac:dyDescent="0.2">
      <c r="J109" s="15"/>
    </row>
    <row r="110" spans="10:10" x14ac:dyDescent="0.2">
      <c r="J110" s="15"/>
    </row>
    <row r="111" spans="10:10" x14ac:dyDescent="0.2">
      <c r="J111" s="15"/>
    </row>
    <row r="112" spans="10:10" x14ac:dyDescent="0.2">
      <c r="J112" s="15"/>
    </row>
    <row r="113" spans="10:10" x14ac:dyDescent="0.2">
      <c r="J113" s="15"/>
    </row>
    <row r="114" spans="10:10" x14ac:dyDescent="0.2">
      <c r="J114" s="15"/>
    </row>
    <row r="115" spans="10:10" x14ac:dyDescent="0.2">
      <c r="J115" s="15"/>
    </row>
    <row r="116" spans="10:10" x14ac:dyDescent="0.2">
      <c r="J116" s="15"/>
    </row>
    <row r="117" spans="10:10" x14ac:dyDescent="0.2">
      <c r="J117" s="15"/>
    </row>
    <row r="118" spans="10:10" x14ac:dyDescent="0.2">
      <c r="J118" s="15"/>
    </row>
    <row r="119" spans="10:10" x14ac:dyDescent="0.2">
      <c r="J119" s="15"/>
    </row>
    <row r="120" spans="10:10" x14ac:dyDescent="0.2">
      <c r="J120" s="15"/>
    </row>
    <row r="121" spans="10:10" x14ac:dyDescent="0.2">
      <c r="J121" s="15"/>
    </row>
    <row r="122" spans="10:10" x14ac:dyDescent="0.2">
      <c r="J122" s="15"/>
    </row>
    <row r="123" spans="10:10" x14ac:dyDescent="0.2">
      <c r="J123" s="15"/>
    </row>
    <row r="124" spans="10:10" x14ac:dyDescent="0.2">
      <c r="J124" s="15"/>
    </row>
    <row r="125" spans="10:10" x14ac:dyDescent="0.2">
      <c r="J125" s="15"/>
    </row>
    <row r="126" spans="10:10" x14ac:dyDescent="0.2">
      <c r="J126" s="15"/>
    </row>
    <row r="127" spans="10:10" x14ac:dyDescent="0.2">
      <c r="J127" s="15"/>
    </row>
    <row r="128" spans="10:10" x14ac:dyDescent="0.2">
      <c r="J128" s="15"/>
    </row>
    <row r="129" spans="10:10" x14ac:dyDescent="0.2">
      <c r="J129" s="15"/>
    </row>
    <row r="130" spans="10:10" x14ac:dyDescent="0.2">
      <c r="J130" s="15"/>
    </row>
    <row r="131" spans="10:10" x14ac:dyDescent="0.2">
      <c r="J131" s="15"/>
    </row>
    <row r="132" spans="10:10" x14ac:dyDescent="0.2">
      <c r="J132" s="15"/>
    </row>
    <row r="133" spans="10:10" x14ac:dyDescent="0.2">
      <c r="J133" s="15"/>
    </row>
    <row r="134" spans="10:10" x14ac:dyDescent="0.2">
      <c r="J134" s="15"/>
    </row>
    <row r="135" spans="10:10" x14ac:dyDescent="0.2">
      <c r="J135" s="15"/>
    </row>
    <row r="136" spans="10:10" x14ac:dyDescent="0.2">
      <c r="J136" s="15"/>
    </row>
    <row r="137" spans="10:10" x14ac:dyDescent="0.2">
      <c r="J137" s="15"/>
    </row>
    <row r="138" spans="10:10" x14ac:dyDescent="0.2">
      <c r="J138" s="15"/>
    </row>
    <row r="139" spans="10:10" x14ac:dyDescent="0.2">
      <c r="J139" s="15"/>
    </row>
    <row r="140" spans="10:10" x14ac:dyDescent="0.2">
      <c r="J140" s="15"/>
    </row>
    <row r="141" spans="10:10" x14ac:dyDescent="0.2">
      <c r="J141" s="15"/>
    </row>
    <row r="142" spans="10:10" x14ac:dyDescent="0.2">
      <c r="J142" s="15"/>
    </row>
    <row r="143" spans="10:10" x14ac:dyDescent="0.2">
      <c r="J143" s="15"/>
    </row>
    <row r="144" spans="10:10" x14ac:dyDescent="0.2">
      <c r="J144" s="15"/>
    </row>
    <row r="145" spans="10:10" x14ac:dyDescent="0.2">
      <c r="J145" s="15"/>
    </row>
    <row r="146" spans="10:10" x14ac:dyDescent="0.2">
      <c r="J146" s="15"/>
    </row>
    <row r="147" spans="10:10" x14ac:dyDescent="0.2">
      <c r="J147" s="15"/>
    </row>
    <row r="148" spans="10:10" x14ac:dyDescent="0.2">
      <c r="J148" s="15"/>
    </row>
    <row r="149" spans="10:10" x14ac:dyDescent="0.2">
      <c r="J149" s="15"/>
    </row>
    <row r="150" spans="10:10" x14ac:dyDescent="0.2">
      <c r="J150" s="15"/>
    </row>
    <row r="151" spans="10:10" x14ac:dyDescent="0.2">
      <c r="J151" s="15"/>
    </row>
    <row r="152" spans="10:10" x14ac:dyDescent="0.2">
      <c r="J152" s="15"/>
    </row>
    <row r="153" spans="10:10" x14ac:dyDescent="0.2">
      <c r="J153" s="15"/>
    </row>
    <row r="154" spans="10:10" x14ac:dyDescent="0.2">
      <c r="J154" s="15"/>
    </row>
    <row r="155" spans="10:10" x14ac:dyDescent="0.2">
      <c r="J155" s="15"/>
    </row>
    <row r="156" spans="10:10" x14ac:dyDescent="0.2">
      <c r="J156" s="15"/>
    </row>
    <row r="157" spans="10:10" x14ac:dyDescent="0.2">
      <c r="J157" s="15"/>
    </row>
    <row r="158" spans="10:10" x14ac:dyDescent="0.2">
      <c r="J158" s="15"/>
    </row>
    <row r="159" spans="10:10" x14ac:dyDescent="0.2">
      <c r="J159" s="15"/>
    </row>
    <row r="160" spans="10:10" x14ac:dyDescent="0.2">
      <c r="J160" s="15"/>
    </row>
    <row r="161" spans="10:10" x14ac:dyDescent="0.2">
      <c r="J161" s="15"/>
    </row>
    <row r="162" spans="10:10" x14ac:dyDescent="0.2">
      <c r="J162" s="15"/>
    </row>
    <row r="163" spans="10:10" x14ac:dyDescent="0.2">
      <c r="J163" s="15"/>
    </row>
    <row r="164" spans="10:10" x14ac:dyDescent="0.2">
      <c r="J164" s="15"/>
    </row>
    <row r="165" spans="10:10" x14ac:dyDescent="0.2">
      <c r="J165" s="15"/>
    </row>
    <row r="166" spans="10:10" x14ac:dyDescent="0.2">
      <c r="J166" s="15"/>
    </row>
    <row r="167" spans="10:10" x14ac:dyDescent="0.2">
      <c r="J167" s="15"/>
    </row>
    <row r="168" spans="10:10" x14ac:dyDescent="0.2">
      <c r="J168" s="15"/>
    </row>
    <row r="169" spans="10:10" x14ac:dyDescent="0.2">
      <c r="J169" s="15"/>
    </row>
    <row r="170" spans="10:10" x14ac:dyDescent="0.2">
      <c r="J170" s="15"/>
    </row>
    <row r="171" spans="10:10" x14ac:dyDescent="0.2">
      <c r="J171" s="15"/>
    </row>
    <row r="172" spans="10:10" x14ac:dyDescent="0.2">
      <c r="J172" s="15"/>
    </row>
    <row r="173" spans="10:10" x14ac:dyDescent="0.2">
      <c r="J173" s="15"/>
    </row>
    <row r="174" spans="10:10" x14ac:dyDescent="0.2">
      <c r="J174" s="15"/>
    </row>
    <row r="175" spans="10:10" x14ac:dyDescent="0.2">
      <c r="J175" s="15"/>
    </row>
    <row r="176" spans="10:10" x14ac:dyDescent="0.2">
      <c r="J176" s="15"/>
    </row>
    <row r="177" spans="10:10" x14ac:dyDescent="0.2">
      <c r="J177" s="15"/>
    </row>
    <row r="178" spans="10:10" x14ac:dyDescent="0.2">
      <c r="J178" s="15"/>
    </row>
    <row r="179" spans="10:10" x14ac:dyDescent="0.2">
      <c r="J179" s="15"/>
    </row>
    <row r="180" spans="10:10" x14ac:dyDescent="0.2">
      <c r="J180" s="15"/>
    </row>
    <row r="181" spans="10:10" x14ac:dyDescent="0.2">
      <c r="J181" s="15"/>
    </row>
    <row r="182" spans="10:10" x14ac:dyDescent="0.2">
      <c r="J182" s="15"/>
    </row>
    <row r="183" spans="10:10" x14ac:dyDescent="0.2">
      <c r="J183" s="15"/>
    </row>
    <row r="184" spans="10:10" x14ac:dyDescent="0.2">
      <c r="J184" s="15"/>
    </row>
    <row r="185" spans="10:10" x14ac:dyDescent="0.2">
      <c r="J185" s="15"/>
    </row>
    <row r="186" spans="10:10" x14ac:dyDescent="0.2">
      <c r="J186" s="15"/>
    </row>
    <row r="187" spans="10:10" x14ac:dyDescent="0.2">
      <c r="J187" s="15"/>
    </row>
    <row r="188" spans="10:10" x14ac:dyDescent="0.2">
      <c r="J188" s="15"/>
    </row>
    <row r="189" spans="10:10" x14ac:dyDescent="0.2">
      <c r="J189" s="15"/>
    </row>
    <row r="190" spans="10:10" x14ac:dyDescent="0.2">
      <c r="J190" s="15"/>
    </row>
    <row r="191" spans="10:10" x14ac:dyDescent="0.2">
      <c r="J191" s="15"/>
    </row>
    <row r="192" spans="10:10" x14ac:dyDescent="0.2">
      <c r="J192" s="15"/>
    </row>
    <row r="193" spans="10:10" x14ac:dyDescent="0.2">
      <c r="J193" s="15"/>
    </row>
    <row r="194" spans="10:10" x14ac:dyDescent="0.2">
      <c r="J194" s="15"/>
    </row>
    <row r="195" spans="10:10" x14ac:dyDescent="0.2">
      <c r="J195" s="15"/>
    </row>
    <row r="196" spans="10:10" x14ac:dyDescent="0.2">
      <c r="J196" s="15"/>
    </row>
    <row r="197" spans="10:10" x14ac:dyDescent="0.2">
      <c r="J197" s="15"/>
    </row>
    <row r="198" spans="10:10" x14ac:dyDescent="0.2">
      <c r="J198" s="15"/>
    </row>
    <row r="199" spans="10:10" x14ac:dyDescent="0.2">
      <c r="J199" s="15"/>
    </row>
    <row r="200" spans="10:10" x14ac:dyDescent="0.2">
      <c r="J200" s="15"/>
    </row>
    <row r="201" spans="10:10" x14ac:dyDescent="0.2">
      <c r="J201" s="15"/>
    </row>
    <row r="202" spans="10:10" x14ac:dyDescent="0.2">
      <c r="J202" s="15"/>
    </row>
    <row r="203" spans="10:10" x14ac:dyDescent="0.2">
      <c r="J203" s="15"/>
    </row>
    <row r="204" spans="10:10" x14ac:dyDescent="0.2">
      <c r="J204" s="15"/>
    </row>
    <row r="205" spans="10:10" x14ac:dyDescent="0.2">
      <c r="J205" s="15"/>
    </row>
    <row r="206" spans="10:10" x14ac:dyDescent="0.2">
      <c r="J206" s="15"/>
    </row>
    <row r="207" spans="10:10" x14ac:dyDescent="0.2">
      <c r="J207" s="15"/>
    </row>
    <row r="208" spans="10:10" x14ac:dyDescent="0.2">
      <c r="J208" s="15"/>
    </row>
    <row r="209" spans="10:10" x14ac:dyDescent="0.2">
      <c r="J209" s="15"/>
    </row>
    <row r="210" spans="10:10" x14ac:dyDescent="0.2">
      <c r="J210" s="15"/>
    </row>
    <row r="211" spans="10:10" x14ac:dyDescent="0.2">
      <c r="J211" s="15"/>
    </row>
    <row r="212" spans="10:10" x14ac:dyDescent="0.2">
      <c r="J212" s="15"/>
    </row>
    <row r="213" spans="10:10" x14ac:dyDescent="0.2">
      <c r="J213" s="15"/>
    </row>
    <row r="214" spans="10:10" x14ac:dyDescent="0.2">
      <c r="J214" s="15"/>
    </row>
    <row r="215" spans="10:10" x14ac:dyDescent="0.2">
      <c r="J215" s="15"/>
    </row>
    <row r="216" spans="10:10" x14ac:dyDescent="0.2">
      <c r="J216" s="15"/>
    </row>
    <row r="217" spans="10:10" x14ac:dyDescent="0.2">
      <c r="J217" s="15"/>
    </row>
    <row r="218" spans="10:10" x14ac:dyDescent="0.2">
      <c r="J218" s="15"/>
    </row>
    <row r="219" spans="10:10" x14ac:dyDescent="0.2">
      <c r="J219" s="15"/>
    </row>
    <row r="220" spans="10:10" x14ac:dyDescent="0.2">
      <c r="J220" s="15"/>
    </row>
    <row r="221" spans="10:10" x14ac:dyDescent="0.2">
      <c r="J221" s="15"/>
    </row>
    <row r="222" spans="10:10" x14ac:dyDescent="0.2">
      <c r="J222" s="15"/>
    </row>
    <row r="223" spans="10:10" x14ac:dyDescent="0.2">
      <c r="J223" s="15"/>
    </row>
    <row r="224" spans="10:10" x14ac:dyDescent="0.2">
      <c r="J224" s="15"/>
    </row>
    <row r="225" spans="10:10" x14ac:dyDescent="0.2">
      <c r="J225" s="15"/>
    </row>
    <row r="226" spans="10:10" x14ac:dyDescent="0.2">
      <c r="J226" s="15"/>
    </row>
    <row r="227" spans="10:10" x14ac:dyDescent="0.2">
      <c r="J227" s="15"/>
    </row>
    <row r="228" spans="10:10" x14ac:dyDescent="0.2">
      <c r="J228" s="15"/>
    </row>
    <row r="229" spans="10:10" x14ac:dyDescent="0.2">
      <c r="J229" s="15"/>
    </row>
    <row r="230" spans="10:10" x14ac:dyDescent="0.2">
      <c r="J230" s="15"/>
    </row>
    <row r="231" spans="10:10" x14ac:dyDescent="0.2">
      <c r="J231" s="15"/>
    </row>
    <row r="232" spans="10:10" x14ac:dyDescent="0.2">
      <c r="J232" s="15"/>
    </row>
    <row r="233" spans="10:10" x14ac:dyDescent="0.2">
      <c r="J233" s="15"/>
    </row>
    <row r="234" spans="10:10" x14ac:dyDescent="0.2">
      <c r="J234" s="15"/>
    </row>
    <row r="235" spans="10:10" x14ac:dyDescent="0.2">
      <c r="J235" s="15"/>
    </row>
    <row r="236" spans="10:10" x14ac:dyDescent="0.2">
      <c r="J236" s="15"/>
    </row>
    <row r="237" spans="10:10" x14ac:dyDescent="0.2">
      <c r="J237" s="15"/>
    </row>
    <row r="238" spans="10:10" x14ac:dyDescent="0.2">
      <c r="J238" s="15"/>
    </row>
    <row r="239" spans="10:10" x14ac:dyDescent="0.2">
      <c r="J239" s="15"/>
    </row>
    <row r="240" spans="10:10" x14ac:dyDescent="0.2">
      <c r="J240" s="15"/>
    </row>
    <row r="241" spans="10:10" x14ac:dyDescent="0.2">
      <c r="J241" s="15"/>
    </row>
    <row r="242" spans="10:10" x14ac:dyDescent="0.2">
      <c r="J242" s="15"/>
    </row>
    <row r="243" spans="10:10" x14ac:dyDescent="0.2">
      <c r="J243" s="15"/>
    </row>
    <row r="244" spans="10:10" x14ac:dyDescent="0.2">
      <c r="J244" s="15"/>
    </row>
    <row r="245" spans="10:10" x14ac:dyDescent="0.2">
      <c r="J245" s="15"/>
    </row>
    <row r="246" spans="10:10" x14ac:dyDescent="0.2">
      <c r="J246" s="15"/>
    </row>
    <row r="247" spans="10:10" x14ac:dyDescent="0.2">
      <c r="J247" s="15"/>
    </row>
    <row r="248" spans="10:10" x14ac:dyDescent="0.2">
      <c r="J248" s="15"/>
    </row>
    <row r="249" spans="10:10" x14ac:dyDescent="0.2">
      <c r="J249" s="15"/>
    </row>
    <row r="250" spans="10:10" x14ac:dyDescent="0.2">
      <c r="J250" s="15"/>
    </row>
    <row r="251" spans="10:10" x14ac:dyDescent="0.2">
      <c r="J251" s="15"/>
    </row>
    <row r="252" spans="10:10" x14ac:dyDescent="0.2">
      <c r="J252" s="15"/>
    </row>
    <row r="253" spans="10:10" x14ac:dyDescent="0.2">
      <c r="J253" s="15"/>
    </row>
    <row r="254" spans="10:10" x14ac:dyDescent="0.2">
      <c r="J254" s="15"/>
    </row>
    <row r="255" spans="10:10" x14ac:dyDescent="0.2">
      <c r="J255" s="15"/>
    </row>
    <row r="256" spans="10:10" x14ac:dyDescent="0.2">
      <c r="J256" s="15"/>
    </row>
    <row r="257" spans="10:10" x14ac:dyDescent="0.2">
      <c r="J257" s="15"/>
    </row>
    <row r="258" spans="10:10" x14ac:dyDescent="0.2">
      <c r="J258" s="15"/>
    </row>
    <row r="259" spans="10:10" x14ac:dyDescent="0.2">
      <c r="J259" s="15"/>
    </row>
    <row r="260" spans="10:10" x14ac:dyDescent="0.2">
      <c r="J260" s="15"/>
    </row>
    <row r="261" spans="10:10" x14ac:dyDescent="0.2">
      <c r="J261" s="15"/>
    </row>
    <row r="262" spans="10:10" x14ac:dyDescent="0.2">
      <c r="J262" s="15"/>
    </row>
    <row r="263" spans="10:10" x14ac:dyDescent="0.2">
      <c r="J263" s="15"/>
    </row>
    <row r="264" spans="10:10" x14ac:dyDescent="0.2">
      <c r="J264" s="15"/>
    </row>
    <row r="265" spans="10:10" x14ac:dyDescent="0.2">
      <c r="J265" s="15"/>
    </row>
    <row r="266" spans="10:10" x14ac:dyDescent="0.2">
      <c r="J266" s="15"/>
    </row>
    <row r="267" spans="10:10" x14ac:dyDescent="0.2">
      <c r="J267" s="15"/>
    </row>
    <row r="268" spans="10:10" x14ac:dyDescent="0.2">
      <c r="J268" s="15"/>
    </row>
    <row r="269" spans="10:10" x14ac:dyDescent="0.2">
      <c r="J269" s="15"/>
    </row>
    <row r="270" spans="10:10" x14ac:dyDescent="0.2">
      <c r="J270" s="15"/>
    </row>
    <row r="271" spans="10:10" x14ac:dyDescent="0.2">
      <c r="J271" s="15"/>
    </row>
    <row r="272" spans="10:10" x14ac:dyDescent="0.2">
      <c r="J272" s="15"/>
    </row>
    <row r="273" spans="10:10" x14ac:dyDescent="0.2">
      <c r="J273" s="15"/>
    </row>
    <row r="274" spans="10:10" x14ac:dyDescent="0.2">
      <c r="J274" s="15"/>
    </row>
    <row r="275" spans="10:10" x14ac:dyDescent="0.2">
      <c r="J275" s="15"/>
    </row>
    <row r="276" spans="10:10" x14ac:dyDescent="0.2">
      <c r="J276" s="15"/>
    </row>
    <row r="277" spans="10:10" x14ac:dyDescent="0.2">
      <c r="J277" s="15"/>
    </row>
    <row r="278" spans="10:10" x14ac:dyDescent="0.2">
      <c r="J278" s="15"/>
    </row>
    <row r="279" spans="10:10" x14ac:dyDescent="0.2">
      <c r="J279" s="15"/>
    </row>
    <row r="280" spans="10:10" x14ac:dyDescent="0.2">
      <c r="J280" s="15"/>
    </row>
    <row r="281" spans="10:10" x14ac:dyDescent="0.2">
      <c r="J281" s="15"/>
    </row>
    <row r="282" spans="10:10" x14ac:dyDescent="0.2">
      <c r="J282" s="15"/>
    </row>
    <row r="283" spans="10:10" x14ac:dyDescent="0.2">
      <c r="J283" s="15"/>
    </row>
    <row r="284" spans="10:10" x14ac:dyDescent="0.2">
      <c r="J284" s="15"/>
    </row>
    <row r="285" spans="10:10" x14ac:dyDescent="0.2">
      <c r="J285" s="15"/>
    </row>
    <row r="286" spans="10:10" x14ac:dyDescent="0.2">
      <c r="J286" s="15"/>
    </row>
    <row r="287" spans="10:10" x14ac:dyDescent="0.2">
      <c r="J287" s="15"/>
    </row>
    <row r="288" spans="10:10" x14ac:dyDescent="0.2">
      <c r="J288" s="15"/>
    </row>
    <row r="289" spans="10:10" x14ac:dyDescent="0.2">
      <c r="J289" s="15"/>
    </row>
    <row r="290" spans="10:10" x14ac:dyDescent="0.2">
      <c r="J290" s="15"/>
    </row>
    <row r="291" spans="10:10" x14ac:dyDescent="0.2">
      <c r="J291" s="15"/>
    </row>
    <row r="292" spans="10:10" x14ac:dyDescent="0.2">
      <c r="J292" s="15"/>
    </row>
    <row r="293" spans="10:10" x14ac:dyDescent="0.2">
      <c r="J293" s="15"/>
    </row>
    <row r="294" spans="10:10" x14ac:dyDescent="0.2">
      <c r="J294" s="15"/>
    </row>
    <row r="295" spans="10:10" x14ac:dyDescent="0.2">
      <c r="J295" s="15"/>
    </row>
    <row r="296" spans="10:10" x14ac:dyDescent="0.2">
      <c r="J296" s="15"/>
    </row>
    <row r="297" spans="10:10" x14ac:dyDescent="0.2">
      <c r="J297" s="15"/>
    </row>
    <row r="298" spans="10:10" x14ac:dyDescent="0.2">
      <c r="J298" s="15"/>
    </row>
    <row r="299" spans="10:10" x14ac:dyDescent="0.2">
      <c r="J299" s="15"/>
    </row>
    <row r="300" spans="10:10" x14ac:dyDescent="0.2">
      <c r="J300" s="15"/>
    </row>
    <row r="301" spans="10:10" x14ac:dyDescent="0.2">
      <c r="J301" s="15"/>
    </row>
    <row r="302" spans="10:10" x14ac:dyDescent="0.2">
      <c r="J302" s="15"/>
    </row>
    <row r="303" spans="10:10" x14ac:dyDescent="0.2">
      <c r="J303" s="15"/>
    </row>
    <row r="304" spans="10:10" x14ac:dyDescent="0.2">
      <c r="J304" s="15"/>
    </row>
    <row r="305" spans="10:10" x14ac:dyDescent="0.2">
      <c r="J305" s="15"/>
    </row>
    <row r="306" spans="10:10" x14ac:dyDescent="0.2">
      <c r="J306" s="15"/>
    </row>
    <row r="307" spans="10:10" x14ac:dyDescent="0.2">
      <c r="J307" s="15"/>
    </row>
    <row r="308" spans="10:10" x14ac:dyDescent="0.2">
      <c r="J308" s="15"/>
    </row>
    <row r="309" spans="10:10" x14ac:dyDescent="0.2">
      <c r="J309" s="15"/>
    </row>
    <row r="310" spans="10:10" x14ac:dyDescent="0.2">
      <c r="J310" s="15"/>
    </row>
    <row r="311" spans="10:10" x14ac:dyDescent="0.2">
      <c r="J311" s="15"/>
    </row>
    <row r="312" spans="10:10" x14ac:dyDescent="0.2">
      <c r="J312" s="15"/>
    </row>
    <row r="313" spans="10:10" x14ac:dyDescent="0.2">
      <c r="J313" s="15"/>
    </row>
    <row r="314" spans="10:10" x14ac:dyDescent="0.2">
      <c r="J314" s="15"/>
    </row>
    <row r="315" spans="10:10" x14ac:dyDescent="0.2">
      <c r="J315" s="15"/>
    </row>
    <row r="316" spans="10:10" x14ac:dyDescent="0.2">
      <c r="J316" s="15"/>
    </row>
    <row r="317" spans="10:10" x14ac:dyDescent="0.2">
      <c r="J317" s="15"/>
    </row>
    <row r="318" spans="10:10" x14ac:dyDescent="0.2">
      <c r="J318" s="15"/>
    </row>
    <row r="319" spans="10:10" x14ac:dyDescent="0.2">
      <c r="J319" s="15"/>
    </row>
    <row r="320" spans="10:10" x14ac:dyDescent="0.2">
      <c r="J320" s="15"/>
    </row>
    <row r="321" spans="10:10" x14ac:dyDescent="0.2">
      <c r="J321" s="15"/>
    </row>
    <row r="322" spans="10:10" x14ac:dyDescent="0.2">
      <c r="J322" s="15"/>
    </row>
    <row r="323" spans="10:10" x14ac:dyDescent="0.2">
      <c r="J323" s="15"/>
    </row>
    <row r="324" spans="10:10" x14ac:dyDescent="0.2">
      <c r="J324" s="15"/>
    </row>
    <row r="325" spans="10:10" x14ac:dyDescent="0.2">
      <c r="J325" s="15"/>
    </row>
    <row r="326" spans="10:10" x14ac:dyDescent="0.2">
      <c r="J326" s="15"/>
    </row>
    <row r="327" spans="10:10" x14ac:dyDescent="0.2">
      <c r="J327" s="15"/>
    </row>
    <row r="328" spans="10:10" x14ac:dyDescent="0.2">
      <c r="J328" s="15"/>
    </row>
    <row r="329" spans="10:10" x14ac:dyDescent="0.2">
      <c r="J329" s="15"/>
    </row>
    <row r="330" spans="10:10" x14ac:dyDescent="0.2">
      <c r="J330" s="15"/>
    </row>
    <row r="331" spans="10:10" x14ac:dyDescent="0.2">
      <c r="J331" s="15"/>
    </row>
    <row r="332" spans="10:10" x14ac:dyDescent="0.2">
      <c r="J332" s="15"/>
    </row>
    <row r="333" spans="10:10" x14ac:dyDescent="0.2">
      <c r="J333" s="15"/>
    </row>
    <row r="334" spans="10:10" x14ac:dyDescent="0.2">
      <c r="J334" s="15"/>
    </row>
    <row r="335" spans="10:10" x14ac:dyDescent="0.2">
      <c r="J335" s="15"/>
    </row>
    <row r="336" spans="10:10" x14ac:dyDescent="0.2">
      <c r="J336" s="15"/>
    </row>
    <row r="337" spans="10:10" x14ac:dyDescent="0.2">
      <c r="J337" s="15"/>
    </row>
    <row r="338" spans="10:10" x14ac:dyDescent="0.2">
      <c r="J338" s="15"/>
    </row>
    <row r="339" spans="10:10" x14ac:dyDescent="0.2">
      <c r="J339" s="15"/>
    </row>
    <row r="340" spans="10:10" x14ac:dyDescent="0.2">
      <c r="J340" s="15"/>
    </row>
    <row r="341" spans="10:10" x14ac:dyDescent="0.2">
      <c r="J341" s="15"/>
    </row>
    <row r="342" spans="10:10" x14ac:dyDescent="0.2">
      <c r="J342" s="15"/>
    </row>
    <row r="343" spans="10:10" x14ac:dyDescent="0.2">
      <c r="J343" s="15"/>
    </row>
    <row r="344" spans="10:10" x14ac:dyDescent="0.2">
      <c r="J344" s="15"/>
    </row>
    <row r="345" spans="10:10" x14ac:dyDescent="0.2">
      <c r="J345" s="15"/>
    </row>
    <row r="346" spans="10:10" x14ac:dyDescent="0.2">
      <c r="J346" s="15"/>
    </row>
    <row r="347" spans="10:10" x14ac:dyDescent="0.2">
      <c r="J347" s="15"/>
    </row>
    <row r="348" spans="10:10" x14ac:dyDescent="0.2">
      <c r="J348" s="15"/>
    </row>
    <row r="349" spans="10:10" x14ac:dyDescent="0.2">
      <c r="J349" s="15"/>
    </row>
    <row r="350" spans="10:10" x14ac:dyDescent="0.2">
      <c r="J350" s="15"/>
    </row>
    <row r="351" spans="10:10" x14ac:dyDescent="0.2">
      <c r="J351" s="15"/>
    </row>
    <row r="352" spans="10:10" x14ac:dyDescent="0.2">
      <c r="J352" s="15"/>
    </row>
    <row r="353" spans="10:10" x14ac:dyDescent="0.2">
      <c r="J353" s="15"/>
    </row>
    <row r="354" spans="10:10" x14ac:dyDescent="0.2">
      <c r="J354" s="15"/>
    </row>
    <row r="355" spans="10:10" x14ac:dyDescent="0.2">
      <c r="J355" s="15"/>
    </row>
    <row r="356" spans="10:10" x14ac:dyDescent="0.2">
      <c r="J356" s="15"/>
    </row>
    <row r="357" spans="10:10" x14ac:dyDescent="0.2">
      <c r="J357" s="15"/>
    </row>
    <row r="358" spans="10:10" x14ac:dyDescent="0.2">
      <c r="J358" s="15"/>
    </row>
    <row r="359" spans="10:10" x14ac:dyDescent="0.2">
      <c r="J359" s="15"/>
    </row>
    <row r="360" spans="10:10" x14ac:dyDescent="0.2">
      <c r="J360" s="15"/>
    </row>
    <row r="361" spans="10:10" x14ac:dyDescent="0.2">
      <c r="J361" s="15"/>
    </row>
    <row r="362" spans="10:10" x14ac:dyDescent="0.2">
      <c r="J362" s="15"/>
    </row>
    <row r="363" spans="10:10" x14ac:dyDescent="0.2">
      <c r="J363" s="15"/>
    </row>
    <row r="364" spans="10:10" x14ac:dyDescent="0.2">
      <c r="J364" s="15"/>
    </row>
    <row r="365" spans="10:10" x14ac:dyDescent="0.2">
      <c r="J365" s="15"/>
    </row>
    <row r="366" spans="10:10" x14ac:dyDescent="0.2">
      <c r="J366" s="15"/>
    </row>
    <row r="367" spans="10:10" x14ac:dyDescent="0.2">
      <c r="J367" s="15"/>
    </row>
    <row r="368" spans="10:10" x14ac:dyDescent="0.2">
      <c r="J368" s="15"/>
    </row>
    <row r="369" spans="10:10" x14ac:dyDescent="0.2">
      <c r="J369" s="15"/>
    </row>
    <row r="370" spans="10:10" x14ac:dyDescent="0.2">
      <c r="J370" s="15"/>
    </row>
    <row r="371" spans="10:10" x14ac:dyDescent="0.2">
      <c r="J371" s="15"/>
    </row>
    <row r="372" spans="10:10" x14ac:dyDescent="0.2">
      <c r="J372" s="15"/>
    </row>
    <row r="373" spans="10:10" x14ac:dyDescent="0.2">
      <c r="J373" s="15"/>
    </row>
    <row r="374" spans="10:10" x14ac:dyDescent="0.2">
      <c r="J374" s="15"/>
    </row>
    <row r="375" spans="10:10" x14ac:dyDescent="0.2">
      <c r="J375" s="15"/>
    </row>
    <row r="376" spans="10:10" x14ac:dyDescent="0.2">
      <c r="J376" s="15"/>
    </row>
    <row r="377" spans="10:10" x14ac:dyDescent="0.2">
      <c r="J377" s="15"/>
    </row>
    <row r="378" spans="10:10" x14ac:dyDescent="0.2">
      <c r="J378" s="15"/>
    </row>
    <row r="379" spans="10:10" x14ac:dyDescent="0.2">
      <c r="J379" s="15"/>
    </row>
    <row r="380" spans="10:10" x14ac:dyDescent="0.2">
      <c r="J380" s="15"/>
    </row>
    <row r="381" spans="10:10" x14ac:dyDescent="0.2">
      <c r="J381" s="15"/>
    </row>
    <row r="382" spans="10:10" x14ac:dyDescent="0.2">
      <c r="J382" s="15"/>
    </row>
    <row r="383" spans="10:10" x14ac:dyDescent="0.2">
      <c r="J383" s="15"/>
    </row>
    <row r="384" spans="10:10" x14ac:dyDescent="0.2">
      <c r="J384" s="15"/>
    </row>
    <row r="385" spans="10:10" x14ac:dyDescent="0.2">
      <c r="J385" s="15"/>
    </row>
    <row r="386" spans="10:10" x14ac:dyDescent="0.2">
      <c r="J386" s="15"/>
    </row>
    <row r="387" spans="10:10" x14ac:dyDescent="0.2">
      <c r="J387" s="15"/>
    </row>
    <row r="388" spans="10:10" x14ac:dyDescent="0.2">
      <c r="J388" s="15"/>
    </row>
    <row r="389" spans="10:10" x14ac:dyDescent="0.2">
      <c r="J389" s="15"/>
    </row>
    <row r="390" spans="10:10" x14ac:dyDescent="0.2">
      <c r="J390" s="15"/>
    </row>
    <row r="391" spans="10:10" x14ac:dyDescent="0.2">
      <c r="J391" s="15"/>
    </row>
    <row r="392" spans="10:10" x14ac:dyDescent="0.2">
      <c r="J392" s="15"/>
    </row>
    <row r="393" spans="10:10" x14ac:dyDescent="0.2">
      <c r="J393" s="15"/>
    </row>
    <row r="394" spans="10:10" x14ac:dyDescent="0.2">
      <c r="J394" s="15"/>
    </row>
    <row r="395" spans="10:10" x14ac:dyDescent="0.2">
      <c r="J395" s="15"/>
    </row>
    <row r="396" spans="10:10" x14ac:dyDescent="0.2">
      <c r="J396" s="15"/>
    </row>
    <row r="397" spans="10:10" x14ac:dyDescent="0.2">
      <c r="J397" s="15"/>
    </row>
    <row r="398" spans="10:10" x14ac:dyDescent="0.2">
      <c r="J398" s="15"/>
    </row>
    <row r="399" spans="10:10" x14ac:dyDescent="0.2">
      <c r="J399" s="15"/>
    </row>
    <row r="400" spans="10:10" x14ac:dyDescent="0.2">
      <c r="J400" s="15"/>
    </row>
    <row r="401" spans="10:10" x14ac:dyDescent="0.2">
      <c r="J401" s="15"/>
    </row>
    <row r="402" spans="10:10" x14ac:dyDescent="0.2">
      <c r="J402" s="15"/>
    </row>
    <row r="403" spans="10:10" x14ac:dyDescent="0.2">
      <c r="J403" s="15"/>
    </row>
    <row r="404" spans="10:10" x14ac:dyDescent="0.2">
      <c r="J404" s="15"/>
    </row>
    <row r="405" spans="10:10" x14ac:dyDescent="0.2">
      <c r="J405" s="15"/>
    </row>
    <row r="406" spans="10:10" x14ac:dyDescent="0.2">
      <c r="J406" s="15"/>
    </row>
    <row r="407" spans="10:10" x14ac:dyDescent="0.2">
      <c r="J407" s="15"/>
    </row>
    <row r="408" spans="10:10" x14ac:dyDescent="0.2">
      <c r="J408" s="15"/>
    </row>
    <row r="409" spans="10:10" x14ac:dyDescent="0.2">
      <c r="J409" s="15"/>
    </row>
    <row r="410" spans="10:10" x14ac:dyDescent="0.2">
      <c r="J410" s="15"/>
    </row>
    <row r="411" spans="10:10" x14ac:dyDescent="0.2">
      <c r="J411" s="15"/>
    </row>
    <row r="412" spans="10:10" x14ac:dyDescent="0.2">
      <c r="J412" s="15"/>
    </row>
    <row r="413" spans="10:10" x14ac:dyDescent="0.2">
      <c r="J413" s="15"/>
    </row>
    <row r="414" spans="10:10" x14ac:dyDescent="0.2">
      <c r="J414" s="15"/>
    </row>
    <row r="415" spans="10:10" x14ac:dyDescent="0.2">
      <c r="J415" s="15"/>
    </row>
    <row r="416" spans="10:10" x14ac:dyDescent="0.2">
      <c r="J416" s="15"/>
    </row>
    <row r="417" spans="10:10" x14ac:dyDescent="0.2">
      <c r="J417" s="15"/>
    </row>
    <row r="418" spans="10:10" x14ac:dyDescent="0.2">
      <c r="J418" s="15"/>
    </row>
    <row r="419" spans="10:10" x14ac:dyDescent="0.2">
      <c r="J419" s="15"/>
    </row>
    <row r="420" spans="10:10" x14ac:dyDescent="0.2">
      <c r="J420" s="15"/>
    </row>
    <row r="421" spans="10:10" x14ac:dyDescent="0.2">
      <c r="J421" s="15"/>
    </row>
    <row r="422" spans="10:10" x14ac:dyDescent="0.2">
      <c r="J422" s="15"/>
    </row>
    <row r="423" spans="10:10" x14ac:dyDescent="0.2">
      <c r="J423" s="15"/>
    </row>
    <row r="424" spans="10:10" x14ac:dyDescent="0.2">
      <c r="J424" s="15"/>
    </row>
    <row r="425" spans="10:10" x14ac:dyDescent="0.2">
      <c r="J425" s="15"/>
    </row>
    <row r="426" spans="10:10" x14ac:dyDescent="0.2">
      <c r="J426" s="15"/>
    </row>
    <row r="427" spans="10:10" x14ac:dyDescent="0.2">
      <c r="J427" s="15"/>
    </row>
    <row r="428" spans="10:10" x14ac:dyDescent="0.2">
      <c r="J428" s="15"/>
    </row>
    <row r="429" spans="10:10" x14ac:dyDescent="0.2">
      <c r="J429" s="15"/>
    </row>
    <row r="430" spans="10:10" x14ac:dyDescent="0.2">
      <c r="J430" s="15"/>
    </row>
    <row r="431" spans="10:10" x14ac:dyDescent="0.2">
      <c r="J431" s="15"/>
    </row>
    <row r="432" spans="10:10" x14ac:dyDescent="0.2">
      <c r="J432" s="15"/>
    </row>
    <row r="433" spans="10:10" x14ac:dyDescent="0.2">
      <c r="J433" s="15"/>
    </row>
    <row r="434" spans="10:10" x14ac:dyDescent="0.2">
      <c r="J434" s="15"/>
    </row>
    <row r="435" spans="10:10" x14ac:dyDescent="0.2">
      <c r="J435" s="15"/>
    </row>
    <row r="436" spans="10:10" x14ac:dyDescent="0.2">
      <c r="J436" s="15"/>
    </row>
    <row r="437" spans="10:10" x14ac:dyDescent="0.2">
      <c r="J437" s="15"/>
    </row>
    <row r="438" spans="10:10" x14ac:dyDescent="0.2">
      <c r="J438" s="15"/>
    </row>
    <row r="439" spans="10:10" x14ac:dyDescent="0.2">
      <c r="J439" s="15"/>
    </row>
    <row r="440" spans="10:10" x14ac:dyDescent="0.2">
      <c r="J440" s="15"/>
    </row>
    <row r="441" spans="10:10" x14ac:dyDescent="0.2">
      <c r="J441" s="15"/>
    </row>
    <row r="442" spans="10:10" x14ac:dyDescent="0.2">
      <c r="J442" s="15"/>
    </row>
    <row r="443" spans="10:10" x14ac:dyDescent="0.2">
      <c r="J443" s="15"/>
    </row>
    <row r="444" spans="10:10" x14ac:dyDescent="0.2">
      <c r="J444" s="15"/>
    </row>
    <row r="445" spans="10:10" x14ac:dyDescent="0.2">
      <c r="J445" s="15"/>
    </row>
    <row r="446" spans="10:10" x14ac:dyDescent="0.2">
      <c r="J446" s="15"/>
    </row>
    <row r="447" spans="10:10" x14ac:dyDescent="0.2">
      <c r="J447" s="15"/>
    </row>
    <row r="448" spans="10:10" x14ac:dyDescent="0.2">
      <c r="J448" s="15"/>
    </row>
    <row r="449" spans="10:10" x14ac:dyDescent="0.2">
      <c r="J449" s="15"/>
    </row>
    <row r="450" spans="10:10" x14ac:dyDescent="0.2">
      <c r="J450" s="15"/>
    </row>
    <row r="451" spans="10:10" x14ac:dyDescent="0.2">
      <c r="J451" s="15"/>
    </row>
    <row r="452" spans="10:10" x14ac:dyDescent="0.2">
      <c r="J452" s="15"/>
    </row>
    <row r="453" spans="10:10" x14ac:dyDescent="0.2">
      <c r="J453" s="15"/>
    </row>
    <row r="454" spans="10:10" x14ac:dyDescent="0.2">
      <c r="J454" s="15"/>
    </row>
    <row r="455" spans="10:10" x14ac:dyDescent="0.2">
      <c r="J455" s="15"/>
    </row>
    <row r="456" spans="10:10" x14ac:dyDescent="0.2">
      <c r="J456" s="15"/>
    </row>
    <row r="457" spans="10:10" x14ac:dyDescent="0.2">
      <c r="J457" s="15"/>
    </row>
    <row r="458" spans="10:10" x14ac:dyDescent="0.2">
      <c r="J458" s="15"/>
    </row>
    <row r="459" spans="10:10" x14ac:dyDescent="0.2">
      <c r="J459" s="15"/>
    </row>
    <row r="460" spans="10:10" x14ac:dyDescent="0.2">
      <c r="J460" s="15"/>
    </row>
    <row r="461" spans="10:10" x14ac:dyDescent="0.2">
      <c r="J461" s="15"/>
    </row>
    <row r="462" spans="10:10" x14ac:dyDescent="0.2">
      <c r="J462" s="15"/>
    </row>
    <row r="463" spans="10:10" x14ac:dyDescent="0.2">
      <c r="J463" s="15"/>
    </row>
    <row r="464" spans="10:10" x14ac:dyDescent="0.2">
      <c r="J464" s="15"/>
    </row>
    <row r="465" spans="10:10" x14ac:dyDescent="0.2">
      <c r="J465" s="15"/>
    </row>
    <row r="466" spans="10:10" x14ac:dyDescent="0.2">
      <c r="J466" s="15"/>
    </row>
    <row r="467" spans="10:10" x14ac:dyDescent="0.2">
      <c r="J467" s="15"/>
    </row>
    <row r="468" spans="10:10" x14ac:dyDescent="0.2">
      <c r="J468" s="15"/>
    </row>
    <row r="469" spans="10:10" x14ac:dyDescent="0.2">
      <c r="J469" s="15"/>
    </row>
    <row r="470" spans="10:10" x14ac:dyDescent="0.2">
      <c r="J470" s="15"/>
    </row>
    <row r="471" spans="10:10" x14ac:dyDescent="0.2">
      <c r="J471" s="15"/>
    </row>
    <row r="472" spans="10:10" x14ac:dyDescent="0.2">
      <c r="J472" s="15"/>
    </row>
    <row r="473" spans="10:10" x14ac:dyDescent="0.2">
      <c r="J473" s="15"/>
    </row>
    <row r="474" spans="10:10" x14ac:dyDescent="0.2">
      <c r="J474" s="15"/>
    </row>
    <row r="475" spans="10:10" x14ac:dyDescent="0.2">
      <c r="J475" s="15"/>
    </row>
    <row r="476" spans="10:10" x14ac:dyDescent="0.2">
      <c r="J476" s="15"/>
    </row>
    <row r="477" spans="10:10" x14ac:dyDescent="0.2">
      <c r="J477" s="15"/>
    </row>
    <row r="478" spans="10:10" x14ac:dyDescent="0.2">
      <c r="J478" s="15"/>
    </row>
    <row r="479" spans="10:10" x14ac:dyDescent="0.2">
      <c r="J479" s="15"/>
    </row>
    <row r="480" spans="10:10" x14ac:dyDescent="0.2">
      <c r="J480" s="15"/>
    </row>
    <row r="481" spans="10:10" x14ac:dyDescent="0.2">
      <c r="J481" s="15"/>
    </row>
    <row r="482" spans="10:10" x14ac:dyDescent="0.2">
      <c r="J482" s="15"/>
    </row>
    <row r="483" spans="10:10" x14ac:dyDescent="0.2">
      <c r="J483" s="15"/>
    </row>
    <row r="484" spans="10:10" x14ac:dyDescent="0.2">
      <c r="J484" s="15"/>
    </row>
    <row r="485" spans="10:10" x14ac:dyDescent="0.2">
      <c r="J485" s="15"/>
    </row>
    <row r="486" spans="10:10" x14ac:dyDescent="0.2">
      <c r="J486" s="15"/>
    </row>
    <row r="487" spans="10:10" x14ac:dyDescent="0.2">
      <c r="J487" s="15"/>
    </row>
    <row r="488" spans="10:10" x14ac:dyDescent="0.2">
      <c r="J488" s="15"/>
    </row>
    <row r="489" spans="10:10" x14ac:dyDescent="0.2">
      <c r="J489" s="15"/>
    </row>
    <row r="490" spans="10:10" x14ac:dyDescent="0.2">
      <c r="J490" s="15"/>
    </row>
    <row r="491" spans="10:10" x14ac:dyDescent="0.2">
      <c r="J491" s="15"/>
    </row>
    <row r="492" spans="10:10" x14ac:dyDescent="0.2">
      <c r="J492" s="15"/>
    </row>
    <row r="493" spans="10:10" x14ac:dyDescent="0.2">
      <c r="J493" s="15"/>
    </row>
    <row r="494" spans="10:10" x14ac:dyDescent="0.2">
      <c r="J494" s="15"/>
    </row>
    <row r="495" spans="10:10" x14ac:dyDescent="0.2">
      <c r="J495" s="15"/>
    </row>
    <row r="496" spans="10:10" x14ac:dyDescent="0.2">
      <c r="J496" s="15"/>
    </row>
    <row r="497" spans="10:10" x14ac:dyDescent="0.2">
      <c r="J497" s="15"/>
    </row>
    <row r="498" spans="10:10" x14ac:dyDescent="0.2">
      <c r="J498" s="15"/>
    </row>
    <row r="499" spans="10:10" x14ac:dyDescent="0.2">
      <c r="J499" s="15"/>
    </row>
    <row r="500" spans="10:10" x14ac:dyDescent="0.2">
      <c r="J500" s="15"/>
    </row>
    <row r="501" spans="10:10" x14ac:dyDescent="0.2">
      <c r="J501" s="15"/>
    </row>
    <row r="502" spans="10:10" x14ac:dyDescent="0.2">
      <c r="J502" s="15"/>
    </row>
    <row r="503" spans="10:10" x14ac:dyDescent="0.2">
      <c r="J503" s="15"/>
    </row>
    <row r="504" spans="10:10" x14ac:dyDescent="0.2">
      <c r="J504" s="15"/>
    </row>
    <row r="505" spans="10:10" x14ac:dyDescent="0.2">
      <c r="J505" s="15"/>
    </row>
    <row r="506" spans="10:10" x14ac:dyDescent="0.2">
      <c r="J506" s="15"/>
    </row>
    <row r="507" spans="10:10" x14ac:dyDescent="0.2">
      <c r="J507" s="15"/>
    </row>
    <row r="508" spans="10:10" x14ac:dyDescent="0.2">
      <c r="J508" s="15"/>
    </row>
    <row r="509" spans="10:10" x14ac:dyDescent="0.2">
      <c r="J509" s="15"/>
    </row>
    <row r="510" spans="10:10" x14ac:dyDescent="0.2">
      <c r="J510" s="15"/>
    </row>
    <row r="511" spans="10:10" x14ac:dyDescent="0.2">
      <c r="J511" s="15"/>
    </row>
    <row r="512" spans="10:10" x14ac:dyDescent="0.2">
      <c r="J512" s="15"/>
    </row>
    <row r="513" spans="10:10" x14ac:dyDescent="0.2">
      <c r="J513" s="15"/>
    </row>
    <row r="514" spans="10:10" x14ac:dyDescent="0.2">
      <c r="J514" s="15"/>
    </row>
    <row r="515" spans="10:10" x14ac:dyDescent="0.2">
      <c r="J515" s="15"/>
    </row>
    <row r="516" spans="10:10" x14ac:dyDescent="0.2">
      <c r="J516" s="15"/>
    </row>
    <row r="517" spans="10:10" x14ac:dyDescent="0.2">
      <c r="J517" s="15"/>
    </row>
    <row r="518" spans="10:10" x14ac:dyDescent="0.2">
      <c r="J518" s="15"/>
    </row>
    <row r="519" spans="10:10" x14ac:dyDescent="0.2">
      <c r="J519" s="15"/>
    </row>
    <row r="520" spans="10:10" x14ac:dyDescent="0.2">
      <c r="J520" s="15"/>
    </row>
    <row r="521" spans="10:10" x14ac:dyDescent="0.2">
      <c r="J521" s="15"/>
    </row>
    <row r="522" spans="10:10" x14ac:dyDescent="0.2">
      <c r="J522" s="15"/>
    </row>
    <row r="523" spans="10:10" x14ac:dyDescent="0.2">
      <c r="J523" s="15"/>
    </row>
    <row r="524" spans="10:10" x14ac:dyDescent="0.2">
      <c r="J524" s="15"/>
    </row>
    <row r="525" spans="10:10" x14ac:dyDescent="0.2">
      <c r="J525" s="15"/>
    </row>
    <row r="526" spans="10:10" x14ac:dyDescent="0.2">
      <c r="J526" s="15"/>
    </row>
    <row r="527" spans="10:10" x14ac:dyDescent="0.2">
      <c r="J527" s="15"/>
    </row>
    <row r="528" spans="10:10" x14ac:dyDescent="0.2">
      <c r="J528" s="15"/>
    </row>
    <row r="529" spans="10:10" x14ac:dyDescent="0.2">
      <c r="J529" s="15"/>
    </row>
    <row r="530" spans="10:10" x14ac:dyDescent="0.2">
      <c r="J530" s="15"/>
    </row>
    <row r="531" spans="10:10" x14ac:dyDescent="0.2">
      <c r="J531" s="15"/>
    </row>
    <row r="532" spans="10:10" x14ac:dyDescent="0.2">
      <c r="J532" s="15"/>
    </row>
    <row r="533" spans="10:10" x14ac:dyDescent="0.2">
      <c r="J533" s="15"/>
    </row>
    <row r="534" spans="10:10" x14ac:dyDescent="0.2">
      <c r="J534" s="15"/>
    </row>
    <row r="535" spans="10:10" x14ac:dyDescent="0.2">
      <c r="J535" s="15"/>
    </row>
    <row r="536" spans="10:10" x14ac:dyDescent="0.2">
      <c r="J536" s="15"/>
    </row>
    <row r="537" spans="10:10" x14ac:dyDescent="0.2">
      <c r="J537" s="15"/>
    </row>
    <row r="538" spans="10:10" x14ac:dyDescent="0.2">
      <c r="J538" s="15"/>
    </row>
    <row r="539" spans="10:10" x14ac:dyDescent="0.2">
      <c r="J539" s="15"/>
    </row>
    <row r="540" spans="10:10" x14ac:dyDescent="0.2">
      <c r="J540" s="15"/>
    </row>
    <row r="541" spans="10:10" x14ac:dyDescent="0.2">
      <c r="J541" s="15"/>
    </row>
    <row r="542" spans="10:10" x14ac:dyDescent="0.2">
      <c r="J542" s="15"/>
    </row>
    <row r="543" spans="10:10" x14ac:dyDescent="0.2">
      <c r="J543" s="15"/>
    </row>
    <row r="544" spans="10:10" x14ac:dyDescent="0.2">
      <c r="J544" s="15"/>
    </row>
    <row r="545" spans="10:10" x14ac:dyDescent="0.2">
      <c r="J545" s="15"/>
    </row>
    <row r="546" spans="10:10" x14ac:dyDescent="0.2">
      <c r="J546" s="15"/>
    </row>
    <row r="547" spans="10:10" x14ac:dyDescent="0.2">
      <c r="J547" s="15"/>
    </row>
    <row r="548" spans="10:10" x14ac:dyDescent="0.2">
      <c r="J548" s="15"/>
    </row>
    <row r="549" spans="10:10" x14ac:dyDescent="0.2">
      <c r="J549" s="15"/>
    </row>
    <row r="550" spans="10:10" x14ac:dyDescent="0.2">
      <c r="J550" s="15"/>
    </row>
    <row r="551" spans="10:10" x14ac:dyDescent="0.2">
      <c r="J551" s="15"/>
    </row>
    <row r="552" spans="10:10" x14ac:dyDescent="0.2">
      <c r="J552" s="15"/>
    </row>
    <row r="553" spans="10:10" x14ac:dyDescent="0.2">
      <c r="J553" s="15"/>
    </row>
    <row r="554" spans="10:10" x14ac:dyDescent="0.2">
      <c r="J554" s="15"/>
    </row>
    <row r="555" spans="10:10" x14ac:dyDescent="0.2">
      <c r="J555" s="15"/>
    </row>
    <row r="556" spans="10:10" x14ac:dyDescent="0.2">
      <c r="J556" s="15"/>
    </row>
    <row r="557" spans="10:10" x14ac:dyDescent="0.2">
      <c r="J557" s="15"/>
    </row>
    <row r="558" spans="10:10" x14ac:dyDescent="0.2">
      <c r="J558" s="15"/>
    </row>
    <row r="559" spans="10:10" x14ac:dyDescent="0.2">
      <c r="J559" s="15"/>
    </row>
    <row r="560" spans="10:10" x14ac:dyDescent="0.2">
      <c r="J560" s="15"/>
    </row>
    <row r="561" spans="10:10" x14ac:dyDescent="0.2">
      <c r="J561" s="15"/>
    </row>
    <row r="562" spans="10:10" x14ac:dyDescent="0.2">
      <c r="J562" s="15"/>
    </row>
    <row r="563" spans="10:10" x14ac:dyDescent="0.2">
      <c r="J563" s="15"/>
    </row>
    <row r="564" spans="10:10" x14ac:dyDescent="0.2">
      <c r="J564" s="15"/>
    </row>
    <row r="565" spans="10:10" x14ac:dyDescent="0.2">
      <c r="J565" s="15"/>
    </row>
    <row r="566" spans="10:10" x14ac:dyDescent="0.2">
      <c r="J566" s="15"/>
    </row>
    <row r="567" spans="10:10" x14ac:dyDescent="0.2">
      <c r="J567" s="15"/>
    </row>
    <row r="568" spans="10:10" x14ac:dyDescent="0.2">
      <c r="J568" s="15"/>
    </row>
    <row r="569" spans="10:10" x14ac:dyDescent="0.2">
      <c r="J569" s="15"/>
    </row>
    <row r="570" spans="10:10" x14ac:dyDescent="0.2">
      <c r="J570" s="15"/>
    </row>
    <row r="571" spans="10:10" x14ac:dyDescent="0.2">
      <c r="J571" s="15"/>
    </row>
    <row r="572" spans="10:10" x14ac:dyDescent="0.2">
      <c r="J572" s="15"/>
    </row>
    <row r="573" spans="10:10" x14ac:dyDescent="0.2">
      <c r="J573" s="15"/>
    </row>
    <row r="574" spans="10:10" x14ac:dyDescent="0.2">
      <c r="J574" s="15"/>
    </row>
    <row r="575" spans="10:10" x14ac:dyDescent="0.2">
      <c r="J575" s="15"/>
    </row>
    <row r="576" spans="10:10" x14ac:dyDescent="0.2">
      <c r="J576" s="15"/>
    </row>
    <row r="577" spans="10:10" x14ac:dyDescent="0.2">
      <c r="J577" s="15"/>
    </row>
    <row r="578" spans="10:10" x14ac:dyDescent="0.2">
      <c r="J578" s="15"/>
    </row>
    <row r="579" spans="10:10" x14ac:dyDescent="0.2">
      <c r="J579" s="15"/>
    </row>
    <row r="580" spans="10:10" x14ac:dyDescent="0.2">
      <c r="J580" s="15"/>
    </row>
    <row r="581" spans="10:10" x14ac:dyDescent="0.2">
      <c r="J581" s="15"/>
    </row>
    <row r="582" spans="10:10" x14ac:dyDescent="0.2">
      <c r="J582" s="15"/>
    </row>
    <row r="583" spans="10:10" x14ac:dyDescent="0.2">
      <c r="J583" s="15"/>
    </row>
    <row r="584" spans="10:10" x14ac:dyDescent="0.2">
      <c r="J584" s="15"/>
    </row>
    <row r="585" spans="10:10" x14ac:dyDescent="0.2">
      <c r="J585" s="15"/>
    </row>
    <row r="586" spans="10:10" x14ac:dyDescent="0.2">
      <c r="J586" s="15"/>
    </row>
    <row r="587" spans="10:10" x14ac:dyDescent="0.2">
      <c r="J587" s="15"/>
    </row>
    <row r="588" spans="10:10" x14ac:dyDescent="0.2">
      <c r="J588" s="15"/>
    </row>
    <row r="589" spans="10:10" x14ac:dyDescent="0.2">
      <c r="J589" s="15"/>
    </row>
    <row r="590" spans="10:10" x14ac:dyDescent="0.2">
      <c r="J590" s="15"/>
    </row>
    <row r="591" spans="10:10" x14ac:dyDescent="0.2">
      <c r="J591" s="15"/>
    </row>
    <row r="592" spans="10:10" x14ac:dyDescent="0.2">
      <c r="J592" s="15"/>
    </row>
    <row r="593" spans="10:10" x14ac:dyDescent="0.2">
      <c r="J593" s="15"/>
    </row>
    <row r="594" spans="10:10" x14ac:dyDescent="0.2">
      <c r="J594" s="15"/>
    </row>
    <row r="595" spans="10:10" x14ac:dyDescent="0.2">
      <c r="J595" s="15"/>
    </row>
    <row r="596" spans="10:10" x14ac:dyDescent="0.2">
      <c r="J596" s="15"/>
    </row>
    <row r="597" spans="10:10" x14ac:dyDescent="0.2">
      <c r="J597" s="15"/>
    </row>
    <row r="598" spans="10:10" x14ac:dyDescent="0.2">
      <c r="J598" s="15"/>
    </row>
    <row r="599" spans="10:10" x14ac:dyDescent="0.2">
      <c r="J599" s="15"/>
    </row>
    <row r="600" spans="10:10" x14ac:dyDescent="0.2">
      <c r="J600" s="15"/>
    </row>
    <row r="601" spans="10:10" x14ac:dyDescent="0.2">
      <c r="J601" s="15"/>
    </row>
    <row r="602" spans="10:10" x14ac:dyDescent="0.2">
      <c r="J602" s="15"/>
    </row>
    <row r="603" spans="10:10" x14ac:dyDescent="0.2">
      <c r="J603" s="15"/>
    </row>
    <row r="604" spans="10:10" x14ac:dyDescent="0.2">
      <c r="J604" s="15"/>
    </row>
    <row r="605" spans="10:10" x14ac:dyDescent="0.2">
      <c r="J605" s="15"/>
    </row>
    <row r="606" spans="10:10" x14ac:dyDescent="0.2">
      <c r="J606" s="15"/>
    </row>
    <row r="607" spans="10:10" x14ac:dyDescent="0.2">
      <c r="J607" s="15"/>
    </row>
    <row r="608" spans="10:10" x14ac:dyDescent="0.2">
      <c r="J608" s="15"/>
    </row>
    <row r="609" spans="10:10" x14ac:dyDescent="0.2">
      <c r="J609" s="15"/>
    </row>
    <row r="610" spans="10:10" x14ac:dyDescent="0.2">
      <c r="J610" s="15"/>
    </row>
    <row r="611" spans="10:10" x14ac:dyDescent="0.2">
      <c r="J611" s="15"/>
    </row>
    <row r="612" spans="10:10" x14ac:dyDescent="0.2">
      <c r="J612" s="15"/>
    </row>
    <row r="613" spans="10:10" x14ac:dyDescent="0.2">
      <c r="J613" s="15"/>
    </row>
    <row r="614" spans="10:10" x14ac:dyDescent="0.2">
      <c r="J614" s="15"/>
    </row>
    <row r="615" spans="10:10" x14ac:dyDescent="0.2">
      <c r="J615" s="15"/>
    </row>
    <row r="616" spans="10:10" x14ac:dyDescent="0.2">
      <c r="J616" s="15"/>
    </row>
    <row r="617" spans="10:10" x14ac:dyDescent="0.2">
      <c r="J617" s="15"/>
    </row>
    <row r="618" spans="10:10" x14ac:dyDescent="0.2">
      <c r="J618" s="15"/>
    </row>
    <row r="619" spans="10:10" x14ac:dyDescent="0.2">
      <c r="J619" s="15"/>
    </row>
    <row r="620" spans="10:10" x14ac:dyDescent="0.2">
      <c r="J620" s="15"/>
    </row>
    <row r="621" spans="10:10" x14ac:dyDescent="0.2">
      <c r="J621" s="15"/>
    </row>
    <row r="622" spans="10:10" x14ac:dyDescent="0.2">
      <c r="J622" s="15"/>
    </row>
    <row r="623" spans="10:10" x14ac:dyDescent="0.2">
      <c r="J623" s="15"/>
    </row>
    <row r="624" spans="10:10" x14ac:dyDescent="0.2">
      <c r="J624" s="15"/>
    </row>
    <row r="625" spans="10:10" x14ac:dyDescent="0.2">
      <c r="J625" s="15"/>
    </row>
    <row r="626" spans="10:10" x14ac:dyDescent="0.2">
      <c r="J626" s="15"/>
    </row>
    <row r="627" spans="10:10" x14ac:dyDescent="0.2">
      <c r="J627" s="15"/>
    </row>
    <row r="628" spans="10:10" x14ac:dyDescent="0.2">
      <c r="J628" s="15"/>
    </row>
    <row r="629" spans="10:10" x14ac:dyDescent="0.2">
      <c r="J629" s="15"/>
    </row>
    <row r="630" spans="10:10" x14ac:dyDescent="0.2">
      <c r="J630" s="15"/>
    </row>
    <row r="631" spans="10:10" x14ac:dyDescent="0.2">
      <c r="J631" s="15"/>
    </row>
    <row r="632" spans="10:10" x14ac:dyDescent="0.2">
      <c r="J632" s="15"/>
    </row>
    <row r="633" spans="10:10" x14ac:dyDescent="0.2">
      <c r="J633" s="15"/>
    </row>
    <row r="634" spans="10:10" x14ac:dyDescent="0.2">
      <c r="J634" s="15"/>
    </row>
    <row r="635" spans="10:10" x14ac:dyDescent="0.2">
      <c r="J635" s="15"/>
    </row>
    <row r="636" spans="10:10" x14ac:dyDescent="0.2">
      <c r="J636" s="15"/>
    </row>
    <row r="637" spans="10:10" x14ac:dyDescent="0.2">
      <c r="J637" s="15"/>
    </row>
    <row r="638" spans="10:10" x14ac:dyDescent="0.2">
      <c r="J638" s="15"/>
    </row>
    <row r="639" spans="10:10" x14ac:dyDescent="0.2">
      <c r="J639" s="15"/>
    </row>
    <row r="640" spans="10:10" x14ac:dyDescent="0.2">
      <c r="J640" s="15"/>
    </row>
    <row r="641" spans="10:10" x14ac:dyDescent="0.2">
      <c r="J641" s="15"/>
    </row>
    <row r="642" spans="10:10" x14ac:dyDescent="0.2">
      <c r="J642" s="15"/>
    </row>
    <row r="643" spans="10:10" x14ac:dyDescent="0.2">
      <c r="J643" s="15"/>
    </row>
    <row r="644" spans="10:10" x14ac:dyDescent="0.2">
      <c r="J644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87:B661">
      <formula1>Institute</formula1>
    </dataValidation>
    <dataValidation type="list" allowBlank="1" showInputMessage="1" showErrorMessage="1" sqref="E65:E411">
      <formula1 xml:space="preserve"> type</formula1>
    </dataValidation>
    <dataValidation type="list" allowBlank="1" showInputMessage="1" showErrorMessage="1" sqref="D73:D375">
      <formula1 xml:space="preserve"> cost</formula1>
    </dataValidation>
    <dataValidation type="list" allowBlank="1" showInputMessage="1" showErrorMessage="1" sqref="H8:H21">
      <formula1>SysX</formula1>
    </dataValidation>
    <dataValidation type="custom" allowBlank="1" showInputMessage="1" showErrorMessage="1" sqref="D8:D21">
      <formula1>"SystemsX.ch"</formula1>
    </dataValidation>
    <dataValidation type="decimal" operator="greaterThan" allowBlank="1" showInputMessage="1" showErrorMessage="1" sqref="I8:I21">
      <formula1>0.5</formula1>
    </dataValidation>
    <dataValidation showInputMessage="1" showErrorMessage="1" sqref="E8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23"/>
  <sheetViews>
    <sheetView showGridLines="0" zoomScale="90" zoomScaleNormal="90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53"/>
    </row>
    <row r="2" spans="1:10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0" x14ac:dyDescent="0.2">
      <c r="A3" s="250" t="s">
        <v>2</v>
      </c>
      <c r="B3" s="251"/>
      <c r="C3" s="251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0" ht="17.25" customHeight="1" x14ac:dyDescent="0.2">
      <c r="A4" s="252"/>
      <c r="B4" s="251"/>
      <c r="C4" s="251"/>
      <c r="D4" s="251"/>
      <c r="E4" s="251"/>
      <c r="F4" s="251"/>
      <c r="G4" s="251"/>
      <c r="H4" s="97"/>
      <c r="I4" s="53"/>
    </row>
    <row r="5" spans="1:10" ht="24" customHeight="1" x14ac:dyDescent="0.2">
      <c r="A5" s="98"/>
      <c r="B5" s="97"/>
      <c r="C5" s="97"/>
      <c r="D5" s="97"/>
      <c r="E5" s="97"/>
      <c r="F5" s="97"/>
      <c r="G5" s="97"/>
      <c r="H5" s="97"/>
      <c r="I5" s="53"/>
    </row>
    <row r="6" spans="1:10" ht="12.75" customHeight="1" x14ac:dyDescent="0.2">
      <c r="A6" s="49"/>
      <c r="B6" s="208">
        <f>I23</f>
        <v>0</v>
      </c>
      <c r="C6" s="49"/>
      <c r="D6" s="49"/>
      <c r="E6" s="49"/>
      <c r="F6" s="49"/>
      <c r="G6" s="49"/>
      <c r="H6" s="49"/>
      <c r="I6" s="53"/>
    </row>
    <row r="7" spans="1:10" s="1" customFormat="1" ht="33.75" customHeight="1" x14ac:dyDescent="0.25">
      <c r="A7" s="56" t="s">
        <v>12</v>
      </c>
      <c r="B7" s="56" t="s">
        <v>59</v>
      </c>
      <c r="C7" s="56" t="s">
        <v>34</v>
      </c>
      <c r="D7" s="56" t="s">
        <v>96</v>
      </c>
      <c r="E7" s="56" t="s">
        <v>103</v>
      </c>
      <c r="F7" s="56" t="s">
        <v>58</v>
      </c>
      <c r="G7" s="56" t="s">
        <v>64</v>
      </c>
      <c r="H7" s="56" t="s">
        <v>75</v>
      </c>
      <c r="I7" s="86" t="s">
        <v>127</v>
      </c>
      <c r="J7" s="57" t="s">
        <v>57</v>
      </c>
    </row>
    <row r="8" spans="1:10" x14ac:dyDescent="0.2">
      <c r="A8" s="87">
        <f>E2</f>
        <v>0</v>
      </c>
      <c r="B8" s="87"/>
      <c r="C8" s="87"/>
      <c r="D8" s="88" t="s">
        <v>0</v>
      </c>
      <c r="E8" s="88" t="s">
        <v>2</v>
      </c>
      <c r="F8" s="145"/>
      <c r="G8" s="145"/>
      <c r="H8" s="106"/>
      <c r="I8" s="206"/>
      <c r="J8" s="87"/>
    </row>
    <row r="9" spans="1:10" ht="12.75" customHeight="1" x14ac:dyDescent="0.2">
      <c r="A9" s="87">
        <f>A8</f>
        <v>0</v>
      </c>
      <c r="B9" s="87"/>
      <c r="C9" s="87"/>
      <c r="D9" s="88" t="s">
        <v>0</v>
      </c>
      <c r="E9" s="88" t="s">
        <v>2</v>
      </c>
      <c r="F9" s="87"/>
      <c r="G9" s="87"/>
      <c r="H9" s="87"/>
      <c r="I9" s="206"/>
      <c r="J9" s="87"/>
    </row>
    <row r="10" spans="1:10" ht="12.75" customHeight="1" x14ac:dyDescent="0.2">
      <c r="A10" s="87">
        <f t="shared" ref="A10:A21" si="0">A9</f>
        <v>0</v>
      </c>
      <c r="B10" s="87"/>
      <c r="C10" s="87"/>
      <c r="D10" s="88" t="s">
        <v>0</v>
      </c>
      <c r="E10" s="88" t="s">
        <v>2</v>
      </c>
      <c r="F10" s="87"/>
      <c r="G10" s="87"/>
      <c r="H10" s="87"/>
      <c r="I10" s="206"/>
      <c r="J10" s="87"/>
    </row>
    <row r="11" spans="1:10" ht="12.75" customHeight="1" x14ac:dyDescent="0.2">
      <c r="A11" s="87">
        <f t="shared" si="0"/>
        <v>0</v>
      </c>
      <c r="B11" s="87"/>
      <c r="C11" s="87"/>
      <c r="D11" s="88" t="s">
        <v>0</v>
      </c>
      <c r="E11" s="88" t="s">
        <v>2</v>
      </c>
      <c r="F11" s="87"/>
      <c r="G11" s="87"/>
      <c r="H11" s="87"/>
      <c r="I11" s="206"/>
      <c r="J11" s="87"/>
    </row>
    <row r="12" spans="1:10" ht="12.75" customHeight="1" x14ac:dyDescent="0.2">
      <c r="A12" s="87">
        <f t="shared" si="0"/>
        <v>0</v>
      </c>
      <c r="B12" s="87"/>
      <c r="C12" s="87"/>
      <c r="D12" s="88" t="s">
        <v>0</v>
      </c>
      <c r="E12" s="88" t="s">
        <v>2</v>
      </c>
      <c r="F12" s="87"/>
      <c r="G12" s="87"/>
      <c r="H12" s="87"/>
      <c r="I12" s="206"/>
      <c r="J12" s="87"/>
    </row>
    <row r="13" spans="1:10" ht="12.75" customHeight="1" x14ac:dyDescent="0.2">
      <c r="A13" s="87">
        <f t="shared" si="0"/>
        <v>0</v>
      </c>
      <c r="B13" s="87"/>
      <c r="C13" s="87"/>
      <c r="D13" s="88" t="s">
        <v>0</v>
      </c>
      <c r="E13" s="88" t="s">
        <v>2</v>
      </c>
      <c r="F13" s="87"/>
      <c r="G13" s="87"/>
      <c r="H13" s="87"/>
      <c r="I13" s="206"/>
      <c r="J13" s="87"/>
    </row>
    <row r="14" spans="1:10" ht="12.75" customHeight="1" x14ac:dyDescent="0.2">
      <c r="A14" s="87">
        <f t="shared" si="0"/>
        <v>0</v>
      </c>
      <c r="B14" s="87"/>
      <c r="C14" s="87"/>
      <c r="D14" s="88" t="s">
        <v>0</v>
      </c>
      <c r="E14" s="88" t="s">
        <v>2</v>
      </c>
      <c r="F14" s="87"/>
      <c r="G14" s="87"/>
      <c r="H14" s="106"/>
      <c r="I14" s="206"/>
      <c r="J14" s="87"/>
    </row>
    <row r="15" spans="1:10" ht="12.75" customHeight="1" x14ac:dyDescent="0.2">
      <c r="A15" s="87">
        <f t="shared" si="0"/>
        <v>0</v>
      </c>
      <c r="B15" s="87"/>
      <c r="C15" s="87"/>
      <c r="D15" s="88" t="s">
        <v>0</v>
      </c>
      <c r="E15" s="88" t="s">
        <v>2</v>
      </c>
      <c r="F15" s="87"/>
      <c r="G15" s="87"/>
      <c r="H15" s="87"/>
      <c r="I15" s="206"/>
      <c r="J15" s="87"/>
    </row>
    <row r="16" spans="1:10" ht="12.75" customHeight="1" x14ac:dyDescent="0.2">
      <c r="A16" s="87">
        <f t="shared" si="0"/>
        <v>0</v>
      </c>
      <c r="B16" s="87"/>
      <c r="C16" s="87"/>
      <c r="D16" s="88" t="s">
        <v>0</v>
      </c>
      <c r="E16" s="88" t="s">
        <v>2</v>
      </c>
      <c r="F16" s="87"/>
      <c r="G16" s="87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87"/>
      <c r="D17" s="88" t="s">
        <v>0</v>
      </c>
      <c r="E17" s="88" t="s">
        <v>2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87"/>
      <c r="D18" s="88" t="s">
        <v>0</v>
      </c>
      <c r="E18" s="88" t="s">
        <v>2</v>
      </c>
      <c r="F18" s="87"/>
      <c r="G18" s="87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</v>
      </c>
      <c r="F21" s="87"/>
      <c r="G21" s="87"/>
      <c r="H21" s="87"/>
      <c r="I21" s="206"/>
      <c r="J21" s="87"/>
    </row>
    <row r="22" spans="1:10" x14ac:dyDescent="0.2">
      <c r="A22" s="177"/>
      <c r="B22" s="177"/>
      <c r="C22" s="177"/>
      <c r="D22" s="178"/>
      <c r="E22" s="178"/>
      <c r="F22" s="179"/>
      <c r="G22" s="177"/>
      <c r="H22" s="180"/>
      <c r="I22" s="181"/>
      <c r="J22" s="177"/>
    </row>
    <row r="23" spans="1:10" x14ac:dyDescent="0.2">
      <c r="I23" s="207">
        <f>SUM(I8:I21)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23:B317">
      <formula1 xml:space="preserve"> Institute</formula1>
    </dataValidation>
    <dataValidation type="list" allowBlank="1" showInputMessage="1" showErrorMessage="1" sqref="E23:E65495 E6">
      <formula1 xml:space="preserve"> Type2</formula1>
    </dataValidation>
    <dataValidation type="list" allowBlank="1" showInputMessage="1" showErrorMessage="1" sqref="D23:D65495 D6">
      <formula1 xml:space="preserve"> cost</formula1>
    </dataValidation>
    <dataValidation type="custom" allowBlank="1" showInputMessage="1" showErrorMessage="1" sqref="E8:E22">
      <formula1>"Equipment"</formula1>
    </dataValidation>
    <dataValidation type="custom" allowBlank="1" showInputMessage="1" showErrorMessage="1" sqref="D8:D22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33"/>
  <sheetViews>
    <sheetView showGridLines="0" zoomScale="90" zoomScaleNormal="90" workbookViewId="0">
      <selection activeCell="J38" sqref="J38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1" x14ac:dyDescent="0.2">
      <c r="A3" s="247" t="s">
        <v>27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1" customFormat="1" ht="24.75" customHeight="1" x14ac:dyDescent="0.25">
      <c r="A4" s="241" t="s">
        <v>98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10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35</v>
      </c>
      <c r="G7" s="146" t="s">
        <v>64</v>
      </c>
      <c r="H7" s="146" t="s">
        <v>75</v>
      </c>
      <c r="I7" s="153" t="s">
        <v>128</v>
      </c>
      <c r="J7" s="152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8" t="s">
        <v>27</v>
      </c>
      <c r="F8" s="145"/>
      <c r="G8" s="87"/>
      <c r="H8" s="106"/>
      <c r="I8" s="206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27</v>
      </c>
      <c r="F9" s="87"/>
      <c r="G9" s="87"/>
      <c r="H9" s="87"/>
      <c r="I9" s="206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8" t="s">
        <v>27</v>
      </c>
      <c r="F10" s="90"/>
      <c r="G10" s="90"/>
      <c r="H10" s="87"/>
      <c r="I10" s="206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27</v>
      </c>
      <c r="F11" s="90"/>
      <c r="G11" s="90"/>
      <c r="H11" s="87"/>
      <c r="I11" s="206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27</v>
      </c>
      <c r="F12" s="90"/>
      <c r="G12" s="90"/>
      <c r="H12" s="87"/>
      <c r="I12" s="206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27</v>
      </c>
      <c r="F13" s="90"/>
      <c r="G13" s="90"/>
      <c r="H13" s="87"/>
      <c r="I13" s="206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27</v>
      </c>
      <c r="F14" s="90"/>
      <c r="G14" s="90"/>
      <c r="H14" s="87"/>
      <c r="I14" s="206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27</v>
      </c>
      <c r="F15" s="90"/>
      <c r="G15" s="90"/>
      <c r="H15" s="87"/>
      <c r="I15" s="206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27</v>
      </c>
      <c r="F16" s="90"/>
      <c r="G16" s="90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27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27</v>
      </c>
      <c r="F18" s="90"/>
      <c r="G18" s="90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27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27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27</v>
      </c>
      <c r="F21" s="87"/>
      <c r="G21" s="87"/>
      <c r="H21" s="87"/>
      <c r="I21" s="206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27</v>
      </c>
      <c r="F22" s="87"/>
      <c r="G22" s="87"/>
      <c r="H22" s="87"/>
      <c r="I22" s="206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27</v>
      </c>
      <c r="F23" s="87"/>
      <c r="G23" s="87"/>
      <c r="H23" s="87"/>
      <c r="I23" s="206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27</v>
      </c>
      <c r="F24" s="87"/>
      <c r="G24" s="87"/>
      <c r="H24" s="87"/>
      <c r="I24" s="206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27</v>
      </c>
      <c r="F25" s="87"/>
      <c r="G25" s="87"/>
      <c r="H25" s="87"/>
      <c r="I25" s="206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27</v>
      </c>
      <c r="F26" s="87"/>
      <c r="G26" s="87"/>
      <c r="H26" s="87"/>
      <c r="I26" s="206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27</v>
      </c>
      <c r="F27" s="87"/>
      <c r="G27" s="87"/>
      <c r="H27" s="87"/>
      <c r="I27" s="206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27</v>
      </c>
      <c r="F28" s="87"/>
      <c r="G28" s="87"/>
      <c r="H28" s="87"/>
      <c r="I28" s="206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27</v>
      </c>
      <c r="F29" s="87"/>
      <c r="G29" s="87"/>
      <c r="H29" s="87"/>
      <c r="I29" s="206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27</v>
      </c>
      <c r="F30" s="87"/>
      <c r="G30" s="87"/>
      <c r="H30" s="87"/>
      <c r="I30" s="206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27</v>
      </c>
      <c r="F31" s="87"/>
      <c r="G31" s="87"/>
      <c r="H31" s="106"/>
      <c r="I31" s="206"/>
      <c r="J31" s="87"/>
    </row>
    <row r="33" spans="9:9" x14ac:dyDescent="0.2">
      <c r="I33" s="209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31">
      <formula1>"SystemsX.ch"</formula1>
    </dataValidation>
    <dataValidation type="list" allowBlank="1" showInputMessage="1" showErrorMessage="1" sqref="B32:B664">
      <formula1>Institute</formula1>
    </dataValidation>
    <dataValidation type="list" allowBlank="1" showInputMessage="1" showErrorMessage="1" sqref="E32:E414">
      <formula1 xml:space="preserve"> type</formula1>
    </dataValidation>
    <dataValidation type="list" allowBlank="1" showInputMessage="1" showErrorMessage="1" sqref="D32:D378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33"/>
  <sheetViews>
    <sheetView showGridLines="0" zoomScale="90" zoomScaleNormal="90" workbookViewId="0">
      <selection activeCell="M48" sqref="M48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45"/>
      <c r="I2" s="53"/>
    </row>
    <row r="3" spans="1:11" x14ac:dyDescent="0.2">
      <c r="A3" s="247" t="s">
        <v>3</v>
      </c>
      <c r="B3" s="248"/>
      <c r="C3" s="248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1" customFormat="1" ht="24.75" customHeight="1" x14ac:dyDescent="0.25">
      <c r="A4" s="241" t="s">
        <v>98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10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6" t="s">
        <v>12</v>
      </c>
      <c r="B7" s="146" t="s">
        <v>59</v>
      </c>
      <c r="C7" s="146" t="s">
        <v>34</v>
      </c>
      <c r="D7" s="146" t="s">
        <v>96</v>
      </c>
      <c r="E7" s="146" t="s">
        <v>103</v>
      </c>
      <c r="F7" s="146" t="s">
        <v>35</v>
      </c>
      <c r="G7" s="146" t="s">
        <v>64</v>
      </c>
      <c r="H7" s="146" t="s">
        <v>75</v>
      </c>
      <c r="I7" s="153" t="s">
        <v>128</v>
      </c>
      <c r="J7" s="152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7" t="s">
        <v>3</v>
      </c>
      <c r="F8" s="145"/>
      <c r="G8" s="145"/>
      <c r="H8" s="106"/>
      <c r="I8" s="206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7" t="s">
        <v>3</v>
      </c>
      <c r="F9" s="87"/>
      <c r="G9" s="87"/>
      <c r="H9" s="87"/>
      <c r="I9" s="206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7" t="s">
        <v>3</v>
      </c>
      <c r="F10" s="90"/>
      <c r="G10" s="90"/>
      <c r="H10" s="87"/>
      <c r="I10" s="206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3</v>
      </c>
      <c r="F11" s="90"/>
      <c r="G11" s="90"/>
      <c r="H11" s="87"/>
      <c r="I11" s="206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3</v>
      </c>
      <c r="F12" s="90"/>
      <c r="G12" s="90"/>
      <c r="H12" s="87"/>
      <c r="I12" s="206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3</v>
      </c>
      <c r="F13" s="90"/>
      <c r="G13" s="90"/>
      <c r="H13" s="87"/>
      <c r="I13" s="206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3</v>
      </c>
      <c r="F14" s="90"/>
      <c r="G14" s="90"/>
      <c r="H14" s="87"/>
      <c r="I14" s="206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3</v>
      </c>
      <c r="F15" s="90"/>
      <c r="G15" s="90"/>
      <c r="H15" s="87"/>
      <c r="I15" s="206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3</v>
      </c>
      <c r="F16" s="90"/>
      <c r="G16" s="90"/>
      <c r="H16" s="87"/>
      <c r="I16" s="206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3</v>
      </c>
      <c r="F17" s="87"/>
      <c r="G17" s="87"/>
      <c r="H17" s="87"/>
      <c r="I17" s="206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3</v>
      </c>
      <c r="F18" s="90"/>
      <c r="G18" s="90"/>
      <c r="H18" s="87"/>
      <c r="I18" s="206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3</v>
      </c>
      <c r="F19" s="87"/>
      <c r="G19" s="87"/>
      <c r="H19" s="87"/>
      <c r="I19" s="206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3</v>
      </c>
      <c r="F20" s="87"/>
      <c r="G20" s="87"/>
      <c r="H20" s="87"/>
      <c r="I20" s="206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3</v>
      </c>
      <c r="F21" s="87"/>
      <c r="G21" s="87"/>
      <c r="H21" s="87"/>
      <c r="I21" s="206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3</v>
      </c>
      <c r="F22" s="87"/>
      <c r="G22" s="87"/>
      <c r="H22" s="87"/>
      <c r="I22" s="206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3</v>
      </c>
      <c r="F23" s="87"/>
      <c r="G23" s="87"/>
      <c r="H23" s="87"/>
      <c r="I23" s="206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3</v>
      </c>
      <c r="F24" s="87"/>
      <c r="G24" s="87"/>
      <c r="H24" s="87"/>
      <c r="I24" s="206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3</v>
      </c>
      <c r="F25" s="87"/>
      <c r="G25" s="87"/>
      <c r="H25" s="87"/>
      <c r="I25" s="206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3</v>
      </c>
      <c r="F26" s="87"/>
      <c r="G26" s="87"/>
      <c r="H26" s="87"/>
      <c r="I26" s="206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3</v>
      </c>
      <c r="F27" s="87"/>
      <c r="G27" s="87"/>
      <c r="H27" s="87"/>
      <c r="I27" s="206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3</v>
      </c>
      <c r="F28" s="87"/>
      <c r="G28" s="87"/>
      <c r="H28" s="87"/>
      <c r="I28" s="206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3</v>
      </c>
      <c r="F29" s="87"/>
      <c r="G29" s="87"/>
      <c r="H29" s="87"/>
      <c r="I29" s="206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3</v>
      </c>
      <c r="F30" s="87"/>
      <c r="G30" s="87"/>
      <c r="H30" s="87"/>
      <c r="I30" s="206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3</v>
      </c>
      <c r="F31" s="87"/>
      <c r="G31" s="87"/>
      <c r="H31" s="87"/>
      <c r="I31" s="206"/>
      <c r="J31" s="87"/>
    </row>
    <row r="33" spans="9:9" x14ac:dyDescent="0.2">
      <c r="I33" s="209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32:D378">
      <formula1 xml:space="preserve"> cost</formula1>
    </dataValidation>
    <dataValidation type="list" allowBlank="1" showInputMessage="1" showErrorMessage="1" sqref="E8:E10 E32:E414">
      <formula1 xml:space="preserve"> type</formula1>
    </dataValidation>
    <dataValidation type="list" allowBlank="1" showInputMessage="1" showErrorMessage="1" sqref="B32:B664">
      <formula1>Institute</formula1>
    </dataValidation>
    <dataValidation type="custom" allowBlank="1" showInputMessage="1" showErrorMessage="1" sqref="D8:D31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419"/>
  <sheetViews>
    <sheetView showGridLines="0" zoomScale="90" zoomScaleNormal="90" zoomScalePageLayoutView="80" workbookViewId="0">
      <selection activeCell="K46" sqref="K46"/>
    </sheetView>
  </sheetViews>
  <sheetFormatPr baseColWidth="10" defaultColWidth="11.42578125" defaultRowHeight="12.75" x14ac:dyDescent="0.2"/>
  <cols>
    <col min="1" max="1" width="11.42578125" style="49"/>
    <col min="2" max="2" width="12.85546875" style="51" customWidth="1"/>
    <col min="3" max="3" width="12.42578125" style="51" customWidth="1"/>
    <col min="4" max="4" width="17.85546875" style="49" customWidth="1"/>
    <col min="5" max="5" width="17.140625" style="49" customWidth="1"/>
    <col min="6" max="7" width="18.28515625" style="51" customWidth="1"/>
    <col min="8" max="8" width="24" style="51" customWidth="1"/>
    <col min="9" max="9" width="11.7109375" style="111" customWidth="1"/>
    <col min="10" max="10" width="12" style="64" customWidth="1"/>
    <col min="11" max="11" width="15" style="111" customWidth="1"/>
    <col min="12" max="12" width="12.5703125" style="50" customWidth="1"/>
    <col min="13" max="13" width="34.140625" style="51" customWidth="1"/>
    <col min="14" max="40" width="11.42578125" style="49"/>
    <col min="41" max="41" width="17" style="49" customWidth="1"/>
    <col min="42" max="16384" width="11.42578125" style="49"/>
  </cols>
  <sheetData>
    <row r="1" spans="1:13" x14ac:dyDescent="0.2">
      <c r="B1" s="49"/>
      <c r="C1" s="49"/>
      <c r="F1" s="49"/>
      <c r="G1" s="49"/>
      <c r="H1" s="49"/>
      <c r="I1" s="63"/>
      <c r="K1" s="63"/>
      <c r="M1" s="4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246"/>
      <c r="K2" s="246"/>
      <c r="M2" s="49"/>
    </row>
    <row r="3" spans="1:13" x14ac:dyDescent="0.2">
      <c r="A3" s="247" t="s">
        <v>6</v>
      </c>
      <c r="B3" s="247"/>
      <c r="C3" s="143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M3" s="49"/>
    </row>
    <row r="4" spans="1:13" ht="24.75" customHeight="1" x14ac:dyDescent="0.2">
      <c r="A4" s="241"/>
      <c r="B4" s="253"/>
      <c r="C4" s="253"/>
      <c r="D4" s="253"/>
      <c r="E4" s="253"/>
      <c r="F4" s="253"/>
      <c r="G4" s="253"/>
      <c r="H4" s="254"/>
      <c r="I4" s="46"/>
      <c r="J4" s="46"/>
      <c r="K4" s="46"/>
      <c r="L4" s="143"/>
      <c r="M4" s="49"/>
    </row>
    <row r="5" spans="1:13" ht="11.25" customHeight="1" x14ac:dyDescent="0.2">
      <c r="B5" s="214">
        <f>L22</f>
        <v>0</v>
      </c>
      <c r="C5" s="49"/>
      <c r="D5" s="71" t="s">
        <v>112</v>
      </c>
      <c r="F5" s="49"/>
      <c r="G5" s="49"/>
      <c r="H5" s="49"/>
      <c r="I5" s="65"/>
      <c r="K5" s="65"/>
      <c r="M5" s="49"/>
    </row>
    <row r="6" spans="1:13" s="108" customFormat="1" ht="41.25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63</v>
      </c>
      <c r="G6" s="155" t="s">
        <v>65</v>
      </c>
      <c r="H6" s="194" t="s">
        <v>113</v>
      </c>
      <c r="I6" s="195" t="s">
        <v>115</v>
      </c>
      <c r="J6" s="148" t="s">
        <v>114</v>
      </c>
      <c r="K6" s="196" t="s">
        <v>116</v>
      </c>
      <c r="L6" s="156" t="s">
        <v>127</v>
      </c>
      <c r="M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138" t="s">
        <v>6</v>
      </c>
      <c r="F7" s="145"/>
      <c r="G7" s="87"/>
      <c r="H7" s="87"/>
      <c r="I7" s="89" t="str">
        <f t="shared" ref="I7:I20" si="0">IF(D7="",0,IF(D7="Own Contributions","0",""))</f>
        <v>0</v>
      </c>
      <c r="J7" s="212">
        <f>IF(H7="",0,(VLOOKUP(H7,Tables!$A$2:$B$9,2,FALSE))*I7)</f>
        <v>0</v>
      </c>
      <c r="K7" s="92"/>
      <c r="L7" s="211">
        <f>J7/12*K7</f>
        <v>0</v>
      </c>
      <c r="M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138" t="s">
        <v>6</v>
      </c>
      <c r="F8" s="87"/>
      <c r="G8" s="87"/>
      <c r="H8" s="87"/>
      <c r="I8" s="89" t="str">
        <f t="shared" si="0"/>
        <v>0</v>
      </c>
      <c r="J8" s="212">
        <f>IF(H8="",0,(VLOOKUP(H8,Tables!$A$2:$B$9,2,FALSE))*I8)</f>
        <v>0</v>
      </c>
      <c r="K8" s="92"/>
      <c r="L8" s="211">
        <f t="shared" ref="L8:L20" si="1">J8/12*K8</f>
        <v>0</v>
      </c>
      <c r="M8" s="87"/>
    </row>
    <row r="9" spans="1:13" s="109" customFormat="1" ht="12.75" customHeight="1" x14ac:dyDescent="0.2">
      <c r="A9" s="87">
        <f t="shared" ref="A9:A20" si="2">A8</f>
        <v>0</v>
      </c>
      <c r="B9" s="87"/>
      <c r="C9" s="90"/>
      <c r="D9" s="88" t="s">
        <v>23</v>
      </c>
      <c r="E9" s="138" t="s">
        <v>6</v>
      </c>
      <c r="F9" s="90"/>
      <c r="G9" s="90"/>
      <c r="H9" s="90"/>
      <c r="I9" s="89" t="str">
        <f t="shared" si="0"/>
        <v>0</v>
      </c>
      <c r="J9" s="212">
        <f>IF(H9="",0,(VLOOKUP(H9,Tables!$A$2:$B$9,2,FALSE))*I9)</f>
        <v>0</v>
      </c>
      <c r="K9" s="92"/>
      <c r="L9" s="211">
        <f t="shared" si="1"/>
        <v>0</v>
      </c>
      <c r="M9" s="90"/>
    </row>
    <row r="10" spans="1:13" s="109" customFormat="1" ht="12.75" customHeight="1" x14ac:dyDescent="0.2">
      <c r="A10" s="87">
        <f>A9</f>
        <v>0</v>
      </c>
      <c r="B10" s="87"/>
      <c r="C10" s="90"/>
      <c r="D10" s="88" t="s">
        <v>23</v>
      </c>
      <c r="E10" s="138" t="s">
        <v>6</v>
      </c>
      <c r="F10" s="90"/>
      <c r="G10" s="90"/>
      <c r="H10" s="90"/>
      <c r="I10" s="89" t="str">
        <f t="shared" si="0"/>
        <v>0</v>
      </c>
      <c r="J10" s="212">
        <f>IF(H10="",0,(VLOOKUP(H10,Tables!$A$2:$B$9,2,FALSE))*I10)</f>
        <v>0</v>
      </c>
      <c r="K10" s="92"/>
      <c r="L10" s="211">
        <f t="shared" si="1"/>
        <v>0</v>
      </c>
      <c r="M10" s="90"/>
    </row>
    <row r="11" spans="1:13" s="109" customFormat="1" ht="12.75" customHeight="1" x14ac:dyDescent="0.2">
      <c r="A11" s="87">
        <f t="shared" si="2"/>
        <v>0</v>
      </c>
      <c r="B11" s="87"/>
      <c r="C11" s="90"/>
      <c r="D11" s="88" t="s">
        <v>23</v>
      </c>
      <c r="E11" s="138" t="s">
        <v>6</v>
      </c>
      <c r="F11" s="90"/>
      <c r="G11" s="90"/>
      <c r="H11" s="90"/>
      <c r="I11" s="89" t="str">
        <f t="shared" si="0"/>
        <v>0</v>
      </c>
      <c r="J11" s="212">
        <f>IF(H11="",0,(VLOOKUP(H11,Tables!$A$2:$B$9,2,FALSE))*I11)</f>
        <v>0</v>
      </c>
      <c r="K11" s="92"/>
      <c r="L11" s="211">
        <f t="shared" si="1"/>
        <v>0</v>
      </c>
      <c r="M11" s="90"/>
    </row>
    <row r="12" spans="1:13" s="109" customFormat="1" ht="12.75" customHeight="1" x14ac:dyDescent="0.2">
      <c r="A12" s="87">
        <f t="shared" si="2"/>
        <v>0</v>
      </c>
      <c r="B12" s="87"/>
      <c r="C12" s="90"/>
      <c r="D12" s="88" t="s">
        <v>23</v>
      </c>
      <c r="E12" s="138" t="s">
        <v>6</v>
      </c>
      <c r="F12" s="90"/>
      <c r="G12" s="90"/>
      <c r="H12" s="90"/>
      <c r="I12" s="89" t="str">
        <f t="shared" si="0"/>
        <v>0</v>
      </c>
      <c r="J12" s="212">
        <f>IF(H12="",0,(VLOOKUP(H12,Tables!$A$2:$B$9,2,FALSE))*I12)</f>
        <v>0</v>
      </c>
      <c r="K12" s="92"/>
      <c r="L12" s="211">
        <f t="shared" si="1"/>
        <v>0</v>
      </c>
      <c r="M12" s="90"/>
    </row>
    <row r="13" spans="1:13" s="109" customFormat="1" ht="12.75" customHeight="1" x14ac:dyDescent="0.2">
      <c r="A13" s="87">
        <f t="shared" si="2"/>
        <v>0</v>
      </c>
      <c r="B13" s="87"/>
      <c r="C13" s="90"/>
      <c r="D13" s="88" t="s">
        <v>23</v>
      </c>
      <c r="E13" s="138" t="s">
        <v>6</v>
      </c>
      <c r="F13" s="90"/>
      <c r="G13" s="90"/>
      <c r="H13" s="90"/>
      <c r="I13" s="89" t="str">
        <f t="shared" si="0"/>
        <v>0</v>
      </c>
      <c r="J13" s="212">
        <f>IF(H13="",0,(VLOOKUP(H13,Tables!$A$2:$B$9,2,FALSE))*I13)</f>
        <v>0</v>
      </c>
      <c r="K13" s="92"/>
      <c r="L13" s="211">
        <f t="shared" si="1"/>
        <v>0</v>
      </c>
      <c r="M13" s="90"/>
    </row>
    <row r="14" spans="1:13" s="109" customFormat="1" ht="12.75" customHeight="1" x14ac:dyDescent="0.2">
      <c r="A14" s="87">
        <f t="shared" si="2"/>
        <v>0</v>
      </c>
      <c r="B14" s="87"/>
      <c r="C14" s="90"/>
      <c r="D14" s="88" t="s">
        <v>23</v>
      </c>
      <c r="E14" s="138" t="s">
        <v>6</v>
      </c>
      <c r="F14" s="90"/>
      <c r="G14" s="90"/>
      <c r="H14" s="90"/>
      <c r="I14" s="89" t="str">
        <f t="shared" si="0"/>
        <v>0</v>
      </c>
      <c r="J14" s="212">
        <f>IF(H14="",0,(VLOOKUP(H14,Tables!$A$2:$B$9,2,FALSE))*I14)</f>
        <v>0</v>
      </c>
      <c r="K14" s="92"/>
      <c r="L14" s="211">
        <f t="shared" si="1"/>
        <v>0</v>
      </c>
      <c r="M14" s="90"/>
    </row>
    <row r="15" spans="1:13" s="109" customFormat="1" ht="12.75" customHeight="1" x14ac:dyDescent="0.2">
      <c r="A15" s="87">
        <f t="shared" si="2"/>
        <v>0</v>
      </c>
      <c r="B15" s="87"/>
      <c r="C15" s="90"/>
      <c r="D15" s="88" t="s">
        <v>23</v>
      </c>
      <c r="E15" s="138" t="s">
        <v>6</v>
      </c>
      <c r="F15" s="90"/>
      <c r="G15" s="90"/>
      <c r="H15" s="90"/>
      <c r="I15" s="89" t="str">
        <f t="shared" si="0"/>
        <v>0</v>
      </c>
      <c r="J15" s="212">
        <f>IF(H15="",0,(VLOOKUP(H15,Tables!$A$2:$B$9,2,FALSE))*I15)</f>
        <v>0</v>
      </c>
      <c r="K15" s="92"/>
      <c r="L15" s="211">
        <f t="shared" si="1"/>
        <v>0</v>
      </c>
      <c r="M15" s="90"/>
    </row>
    <row r="16" spans="1:13" ht="12.75" customHeight="1" x14ac:dyDescent="0.2">
      <c r="A16" s="87">
        <f t="shared" si="2"/>
        <v>0</v>
      </c>
      <c r="B16" s="87"/>
      <c r="C16" s="90"/>
      <c r="D16" s="88" t="s">
        <v>23</v>
      </c>
      <c r="E16" s="138" t="s">
        <v>6</v>
      </c>
      <c r="F16" s="87"/>
      <c r="G16" s="87"/>
      <c r="H16" s="90"/>
      <c r="I16" s="89" t="str">
        <f t="shared" si="0"/>
        <v>0</v>
      </c>
      <c r="J16" s="212">
        <f>IF(H16="",0,(VLOOKUP(H16,Tables!$A$2:$B$9,2,FALSE))*I16)</f>
        <v>0</v>
      </c>
      <c r="K16" s="92"/>
      <c r="L16" s="211">
        <f t="shared" si="1"/>
        <v>0</v>
      </c>
      <c r="M16" s="87"/>
    </row>
    <row r="17" spans="1:13" x14ac:dyDescent="0.2">
      <c r="A17" s="87">
        <f t="shared" si="2"/>
        <v>0</v>
      </c>
      <c r="B17" s="87"/>
      <c r="C17" s="90"/>
      <c r="D17" s="88" t="s">
        <v>23</v>
      </c>
      <c r="E17" s="138" t="s">
        <v>6</v>
      </c>
      <c r="F17" s="90"/>
      <c r="G17" s="90"/>
      <c r="H17" s="90"/>
      <c r="I17" s="89" t="str">
        <f t="shared" si="0"/>
        <v>0</v>
      </c>
      <c r="J17" s="212">
        <f>IF(H17="",0,(VLOOKUP(H17,Tables!$A$2:$B$9,2,FALSE))*I17)</f>
        <v>0</v>
      </c>
      <c r="K17" s="92"/>
      <c r="L17" s="211">
        <f t="shared" si="1"/>
        <v>0</v>
      </c>
      <c r="M17" s="87"/>
    </row>
    <row r="18" spans="1:13" x14ac:dyDescent="0.2">
      <c r="A18" s="87">
        <f t="shared" si="2"/>
        <v>0</v>
      </c>
      <c r="B18" s="87"/>
      <c r="C18" s="87"/>
      <c r="D18" s="88" t="s">
        <v>23</v>
      </c>
      <c r="E18" s="138" t="s">
        <v>6</v>
      </c>
      <c r="F18" s="87"/>
      <c r="G18" s="87"/>
      <c r="H18" s="90"/>
      <c r="I18" s="89" t="str">
        <f t="shared" si="0"/>
        <v>0</v>
      </c>
      <c r="J18" s="212">
        <f>IF(H18="",0,(VLOOKUP(H18,Tables!$A$2:$B$9,2,FALSE))*I18)</f>
        <v>0</v>
      </c>
      <c r="K18" s="92"/>
      <c r="L18" s="211">
        <f t="shared" si="1"/>
        <v>0</v>
      </c>
      <c r="M18" s="87"/>
    </row>
    <row r="19" spans="1:13" x14ac:dyDescent="0.2">
      <c r="A19" s="87">
        <f t="shared" si="2"/>
        <v>0</v>
      </c>
      <c r="B19" s="87"/>
      <c r="C19" s="87"/>
      <c r="D19" s="88" t="s">
        <v>23</v>
      </c>
      <c r="E19" s="138" t="s">
        <v>6</v>
      </c>
      <c r="F19" s="87"/>
      <c r="G19" s="87"/>
      <c r="H19" s="90"/>
      <c r="I19" s="89" t="str">
        <f t="shared" si="0"/>
        <v>0</v>
      </c>
      <c r="J19" s="212">
        <f>IF(H19="",0,(VLOOKUP(H19,Tables!$A$2:$B$9,2,FALSE))*I19)</f>
        <v>0</v>
      </c>
      <c r="K19" s="92"/>
      <c r="L19" s="211">
        <f t="shared" si="1"/>
        <v>0</v>
      </c>
      <c r="M19" s="87"/>
    </row>
    <row r="20" spans="1:13" x14ac:dyDescent="0.2">
      <c r="A20" s="87">
        <f t="shared" si="2"/>
        <v>0</v>
      </c>
      <c r="B20" s="87"/>
      <c r="C20" s="87"/>
      <c r="D20" s="88" t="s">
        <v>23</v>
      </c>
      <c r="E20" s="138" t="s">
        <v>6</v>
      </c>
      <c r="F20" s="87"/>
      <c r="G20" s="87"/>
      <c r="H20" s="90"/>
      <c r="I20" s="89" t="str">
        <f t="shared" si="0"/>
        <v>0</v>
      </c>
      <c r="J20" s="212">
        <f>IF(H20="",0,(VLOOKUP(H20,Tables!$A$2:$B$9,2,FALSE))*I20)</f>
        <v>0</v>
      </c>
      <c r="K20" s="92"/>
      <c r="L20" s="211">
        <f t="shared" si="1"/>
        <v>0</v>
      </c>
      <c r="M20" s="87"/>
    </row>
    <row r="21" spans="1:13" x14ac:dyDescent="0.2">
      <c r="B21" s="49"/>
      <c r="C21" s="49"/>
      <c r="F21" s="49"/>
      <c r="G21" s="49"/>
      <c r="H21" s="49"/>
      <c r="I21" s="198"/>
      <c r="J21" s="104"/>
      <c r="K21" s="198"/>
      <c r="L21" s="110"/>
      <c r="M21" s="49"/>
    </row>
    <row r="22" spans="1:13" x14ac:dyDescent="0.2">
      <c r="B22" s="49"/>
      <c r="C22" s="49"/>
      <c r="F22" s="49"/>
      <c r="G22" s="49"/>
      <c r="H22" s="49"/>
      <c r="I22" s="198"/>
      <c r="J22" s="104"/>
      <c r="K22" s="198"/>
      <c r="L22" s="213">
        <f>SUM(L7:L20)</f>
        <v>0</v>
      </c>
      <c r="M22" s="49"/>
    </row>
    <row r="23" spans="1:13" x14ac:dyDescent="0.2">
      <c r="B23" s="49"/>
      <c r="C23" s="49"/>
      <c r="F23" s="49"/>
      <c r="G23" s="49"/>
      <c r="H23" s="49"/>
      <c r="I23" s="198"/>
      <c r="J23" s="104"/>
      <c r="K23" s="198"/>
      <c r="L23" s="110"/>
      <c r="M23" s="49"/>
    </row>
    <row r="24" spans="1:13" x14ac:dyDescent="0.2">
      <c r="B24" s="49"/>
      <c r="C24" s="49"/>
      <c r="F24" s="49"/>
      <c r="G24" s="49"/>
      <c r="H24" s="49"/>
      <c r="I24" s="198"/>
      <c r="J24" s="104"/>
      <c r="K24" s="198"/>
      <c r="L24" s="110"/>
      <c r="M24" s="49"/>
    </row>
    <row r="25" spans="1:13" x14ac:dyDescent="0.2">
      <c r="B25" s="49"/>
      <c r="C25" s="49"/>
      <c r="F25" s="49"/>
      <c r="G25" s="49"/>
      <c r="H25" s="49"/>
      <c r="I25" s="198"/>
      <c r="J25" s="104"/>
      <c r="K25" s="198"/>
      <c r="L25" s="110"/>
      <c r="M25" s="49"/>
    </row>
    <row r="26" spans="1:13" x14ac:dyDescent="0.2">
      <c r="B26" s="49"/>
      <c r="C26" s="49"/>
      <c r="F26" s="49"/>
      <c r="G26" s="49"/>
      <c r="H26" s="49"/>
      <c r="I26" s="198"/>
      <c r="J26" s="104"/>
      <c r="K26" s="198"/>
      <c r="L26" s="110"/>
      <c r="M26" s="49"/>
    </row>
    <row r="27" spans="1:13" x14ac:dyDescent="0.2">
      <c r="B27" s="49"/>
      <c r="C27" s="49"/>
      <c r="F27" s="49"/>
      <c r="G27" s="49"/>
      <c r="H27" s="49"/>
      <c r="I27" s="198"/>
      <c r="J27" s="104"/>
      <c r="K27" s="198"/>
      <c r="L27" s="110"/>
      <c r="M27" s="49"/>
    </row>
    <row r="28" spans="1:13" x14ac:dyDescent="0.2">
      <c r="B28" s="49"/>
      <c r="C28" s="49"/>
      <c r="F28" s="49"/>
      <c r="G28" s="49"/>
      <c r="H28" s="49"/>
      <c r="I28" s="198"/>
      <c r="J28" s="104"/>
      <c r="K28" s="198"/>
      <c r="L28" s="110"/>
      <c r="M28" s="49"/>
    </row>
    <row r="29" spans="1:13" x14ac:dyDescent="0.2">
      <c r="B29" s="49"/>
      <c r="C29" s="49"/>
      <c r="F29" s="49"/>
      <c r="G29" s="49"/>
      <c r="H29" s="49"/>
      <c r="I29" s="198"/>
      <c r="J29" s="104"/>
      <c r="K29" s="198"/>
      <c r="L29" s="110"/>
      <c r="M29" s="49"/>
    </row>
    <row r="30" spans="1:13" x14ac:dyDescent="0.2">
      <c r="B30" s="49"/>
      <c r="C30" s="49"/>
      <c r="F30" s="49"/>
      <c r="G30" s="49"/>
      <c r="H30" s="49"/>
      <c r="I30" s="198"/>
      <c r="J30" s="104"/>
      <c r="K30" s="198"/>
      <c r="L30" s="110"/>
      <c r="M30" s="49"/>
    </row>
    <row r="31" spans="1:13" x14ac:dyDescent="0.2">
      <c r="B31" s="49"/>
      <c r="C31" s="49"/>
      <c r="F31" s="49"/>
      <c r="G31" s="49"/>
      <c r="H31" s="49"/>
      <c r="I31" s="198"/>
      <c r="J31" s="104"/>
      <c r="K31" s="198"/>
      <c r="L31" s="110"/>
      <c r="M31" s="49"/>
    </row>
    <row r="32" spans="1:13" x14ac:dyDescent="0.2">
      <c r="B32" s="49"/>
      <c r="C32" s="49"/>
      <c r="F32" s="49"/>
      <c r="G32" s="49"/>
      <c r="H32" s="49"/>
      <c r="I32" s="198"/>
      <c r="J32" s="104"/>
      <c r="K32" s="198"/>
      <c r="L32" s="110"/>
      <c r="M32" s="49"/>
    </row>
    <row r="33" spans="2:13" x14ac:dyDescent="0.2">
      <c r="B33" s="49"/>
      <c r="C33" s="49"/>
      <c r="F33" s="49"/>
      <c r="G33" s="49"/>
      <c r="H33" s="49"/>
      <c r="I33" s="198"/>
      <c r="J33" s="104"/>
      <c r="K33" s="198"/>
      <c r="L33" s="110"/>
      <c r="M33" s="49"/>
    </row>
    <row r="34" spans="2:13" x14ac:dyDescent="0.2">
      <c r="B34" s="49"/>
      <c r="C34" s="49"/>
      <c r="F34" s="49"/>
      <c r="G34" s="49"/>
      <c r="H34" s="49"/>
      <c r="I34" s="198"/>
      <c r="J34" s="104"/>
      <c r="K34" s="198"/>
      <c r="L34" s="110"/>
      <c r="M34" s="49"/>
    </row>
    <row r="35" spans="2:13" x14ac:dyDescent="0.2">
      <c r="B35" s="49"/>
      <c r="C35" s="49"/>
      <c r="F35" s="49"/>
      <c r="G35" s="49"/>
      <c r="H35" s="49"/>
      <c r="I35" s="198"/>
      <c r="J35" s="104"/>
      <c r="K35" s="198"/>
      <c r="L35" s="110"/>
      <c r="M35" s="49"/>
    </row>
    <row r="36" spans="2:13" x14ac:dyDescent="0.2">
      <c r="B36" s="49"/>
      <c r="C36" s="49"/>
      <c r="F36" s="49"/>
      <c r="G36" s="49"/>
      <c r="H36" s="49"/>
      <c r="I36" s="198"/>
      <c r="J36" s="104"/>
      <c r="K36" s="198"/>
      <c r="L36" s="110"/>
      <c r="M36" s="49"/>
    </row>
    <row r="37" spans="2:13" x14ac:dyDescent="0.2">
      <c r="B37" s="49"/>
      <c r="C37" s="49"/>
      <c r="F37" s="49"/>
      <c r="G37" s="49"/>
      <c r="H37" s="49"/>
      <c r="I37" s="198"/>
      <c r="J37" s="104"/>
      <c r="K37" s="198"/>
      <c r="L37" s="110"/>
      <c r="M37" s="49"/>
    </row>
    <row r="38" spans="2:13" x14ac:dyDescent="0.2">
      <c r="B38" s="49"/>
      <c r="C38" s="49"/>
      <c r="F38" s="49"/>
      <c r="G38" s="49"/>
      <c r="H38" s="49"/>
      <c r="I38" s="198"/>
      <c r="J38" s="104"/>
      <c r="K38" s="198"/>
      <c r="L38" s="110"/>
      <c r="M38" s="49"/>
    </row>
    <row r="39" spans="2:13" x14ac:dyDescent="0.2">
      <c r="B39" s="49"/>
      <c r="C39" s="49"/>
      <c r="F39" s="49"/>
      <c r="G39" s="49"/>
      <c r="H39" s="49"/>
      <c r="I39" s="198"/>
      <c r="J39" s="104"/>
      <c r="K39" s="198"/>
      <c r="L39" s="110"/>
      <c r="M39" s="49"/>
    </row>
    <row r="40" spans="2:13" x14ac:dyDescent="0.2">
      <c r="B40" s="49"/>
      <c r="C40" s="49"/>
      <c r="F40" s="49"/>
      <c r="G40" s="49"/>
      <c r="H40" s="49"/>
      <c r="I40" s="198"/>
      <c r="J40" s="104"/>
      <c r="K40" s="198"/>
      <c r="L40" s="110"/>
      <c r="M40" s="49"/>
    </row>
    <row r="41" spans="2:13" x14ac:dyDescent="0.2">
      <c r="B41" s="49"/>
      <c r="C41" s="49"/>
      <c r="F41" s="49"/>
      <c r="G41" s="49"/>
      <c r="H41" s="49"/>
      <c r="I41" s="198"/>
      <c r="J41" s="104"/>
      <c r="K41" s="198"/>
      <c r="L41" s="110"/>
      <c r="M41" s="49"/>
    </row>
    <row r="42" spans="2:13" x14ac:dyDescent="0.2">
      <c r="I42" s="66"/>
      <c r="J42" s="104"/>
      <c r="K42" s="66"/>
      <c r="L42" s="110"/>
    </row>
    <row r="43" spans="2:13" x14ac:dyDescent="0.2">
      <c r="I43" s="66"/>
      <c r="J43" s="104"/>
      <c r="K43" s="66"/>
      <c r="L43" s="110"/>
    </row>
    <row r="44" spans="2:13" x14ac:dyDescent="0.2">
      <c r="I44" s="66"/>
      <c r="J44" s="104"/>
      <c r="K44" s="66"/>
      <c r="L44" s="110"/>
    </row>
    <row r="45" spans="2:13" x14ac:dyDescent="0.2">
      <c r="I45" s="66"/>
      <c r="J45" s="104"/>
      <c r="K45" s="66"/>
      <c r="L45" s="110"/>
    </row>
    <row r="46" spans="2:13" x14ac:dyDescent="0.2">
      <c r="I46" s="66"/>
      <c r="J46" s="104"/>
      <c r="K46" s="66"/>
      <c r="L46" s="110"/>
    </row>
    <row r="47" spans="2:13" x14ac:dyDescent="0.2">
      <c r="I47" s="66"/>
      <c r="J47" s="104"/>
      <c r="K47" s="66"/>
      <c r="L47" s="110"/>
    </row>
    <row r="48" spans="2:13" x14ac:dyDescent="0.2">
      <c r="I48" s="66"/>
      <c r="J48" s="104"/>
      <c r="K48" s="66"/>
      <c r="L48" s="110"/>
    </row>
    <row r="49" spans="9:12" x14ac:dyDescent="0.2">
      <c r="I49" s="66"/>
      <c r="J49" s="104"/>
      <c r="K49" s="66"/>
      <c r="L49" s="110"/>
    </row>
    <row r="50" spans="9:12" x14ac:dyDescent="0.2">
      <c r="I50" s="66"/>
      <c r="J50" s="104"/>
      <c r="K50" s="66"/>
      <c r="L50" s="110"/>
    </row>
    <row r="51" spans="9:12" x14ac:dyDescent="0.2">
      <c r="I51" s="66"/>
      <c r="J51" s="104"/>
      <c r="K51" s="66"/>
      <c r="L51" s="110"/>
    </row>
    <row r="52" spans="9:12" x14ac:dyDescent="0.2">
      <c r="I52" s="66"/>
      <c r="J52" s="104"/>
      <c r="K52" s="66"/>
      <c r="L52" s="110"/>
    </row>
    <row r="53" spans="9:12" x14ac:dyDescent="0.2">
      <c r="I53" s="66"/>
      <c r="J53" s="104"/>
      <c r="K53" s="66"/>
      <c r="L53" s="110"/>
    </row>
    <row r="54" spans="9:12" x14ac:dyDescent="0.2">
      <c r="I54" s="66"/>
      <c r="J54" s="104"/>
      <c r="K54" s="66"/>
      <c r="L54" s="110"/>
    </row>
    <row r="55" spans="9:12" x14ac:dyDescent="0.2">
      <c r="I55" s="66"/>
      <c r="J55" s="104"/>
      <c r="K55" s="66"/>
      <c r="L55" s="110"/>
    </row>
    <row r="56" spans="9:12" x14ac:dyDescent="0.2">
      <c r="I56" s="66"/>
      <c r="J56" s="104"/>
      <c r="K56" s="66"/>
      <c r="L56" s="110"/>
    </row>
    <row r="57" spans="9:12" x14ac:dyDescent="0.2">
      <c r="I57" s="66"/>
      <c r="J57" s="104"/>
      <c r="K57" s="66"/>
      <c r="L57" s="110"/>
    </row>
    <row r="58" spans="9:12" x14ac:dyDescent="0.2">
      <c r="I58" s="66"/>
      <c r="J58" s="104"/>
      <c r="K58" s="66"/>
      <c r="L58" s="110"/>
    </row>
    <row r="59" spans="9:12" x14ac:dyDescent="0.2">
      <c r="I59" s="66"/>
      <c r="J59" s="104"/>
      <c r="K59" s="66"/>
      <c r="L59" s="110"/>
    </row>
    <row r="60" spans="9:12" x14ac:dyDescent="0.2">
      <c r="I60" s="66"/>
      <c r="J60" s="104"/>
      <c r="K60" s="66"/>
      <c r="L60" s="110"/>
    </row>
    <row r="61" spans="9:12" x14ac:dyDescent="0.2">
      <c r="I61" s="66"/>
      <c r="J61" s="104"/>
      <c r="K61" s="66"/>
      <c r="L61" s="110"/>
    </row>
    <row r="62" spans="9:12" x14ac:dyDescent="0.2">
      <c r="I62" s="66"/>
      <c r="J62" s="104"/>
      <c r="K62" s="66"/>
      <c r="L62" s="110"/>
    </row>
    <row r="63" spans="9:12" x14ac:dyDescent="0.2">
      <c r="I63" s="66"/>
      <c r="J63" s="104"/>
      <c r="K63" s="66"/>
      <c r="L63" s="110"/>
    </row>
    <row r="64" spans="9:12" x14ac:dyDescent="0.2">
      <c r="I64" s="66"/>
      <c r="J64" s="104"/>
      <c r="K64" s="66"/>
      <c r="L64" s="110"/>
    </row>
    <row r="65" spans="9:12" x14ac:dyDescent="0.2">
      <c r="I65" s="66"/>
      <c r="J65" s="104"/>
      <c r="K65" s="66"/>
      <c r="L65" s="110"/>
    </row>
    <row r="66" spans="9:12" x14ac:dyDescent="0.2">
      <c r="I66" s="66"/>
      <c r="J66" s="104"/>
      <c r="K66" s="66"/>
      <c r="L66" s="110"/>
    </row>
    <row r="67" spans="9:12" x14ac:dyDescent="0.2">
      <c r="I67" s="66"/>
      <c r="J67" s="104"/>
      <c r="K67" s="66"/>
      <c r="L67" s="110"/>
    </row>
    <row r="68" spans="9:12" x14ac:dyDescent="0.2">
      <c r="I68" s="66"/>
      <c r="J68" s="104"/>
      <c r="K68" s="66"/>
      <c r="L68" s="110"/>
    </row>
    <row r="69" spans="9:12" x14ac:dyDescent="0.2">
      <c r="I69" s="66"/>
      <c r="J69" s="104"/>
      <c r="K69" s="66"/>
      <c r="L69" s="110"/>
    </row>
    <row r="70" spans="9:12" x14ac:dyDescent="0.2">
      <c r="I70" s="66"/>
      <c r="J70" s="104"/>
      <c r="K70" s="66"/>
      <c r="L70" s="110"/>
    </row>
    <row r="71" spans="9:12" x14ac:dyDescent="0.2">
      <c r="I71" s="66"/>
      <c r="J71" s="104"/>
      <c r="K71" s="66"/>
      <c r="L71" s="110"/>
    </row>
    <row r="72" spans="9:12" x14ac:dyDescent="0.2">
      <c r="I72" s="66"/>
      <c r="J72" s="104"/>
      <c r="K72" s="66"/>
      <c r="L72" s="110"/>
    </row>
    <row r="73" spans="9:12" x14ac:dyDescent="0.2">
      <c r="I73" s="66"/>
      <c r="J73" s="104"/>
      <c r="K73" s="66"/>
      <c r="L73" s="110"/>
    </row>
    <row r="74" spans="9:12" x14ac:dyDescent="0.2">
      <c r="I74" s="66"/>
      <c r="J74" s="104"/>
      <c r="K74" s="66"/>
      <c r="L74" s="110"/>
    </row>
    <row r="75" spans="9:12" x14ac:dyDescent="0.2">
      <c r="I75" s="66"/>
      <c r="J75" s="104"/>
      <c r="K75" s="66"/>
      <c r="L75" s="110"/>
    </row>
    <row r="76" spans="9:12" x14ac:dyDescent="0.2">
      <c r="I76" s="66"/>
      <c r="J76" s="104"/>
      <c r="K76" s="66"/>
      <c r="L76" s="110"/>
    </row>
    <row r="77" spans="9:12" x14ac:dyDescent="0.2">
      <c r="I77" s="66"/>
      <c r="J77" s="104"/>
      <c r="K77" s="66"/>
      <c r="L77" s="110"/>
    </row>
    <row r="78" spans="9:12" x14ac:dyDescent="0.2">
      <c r="I78" s="66"/>
      <c r="J78" s="104"/>
      <c r="K78" s="66"/>
      <c r="L78" s="110"/>
    </row>
    <row r="79" spans="9:12" x14ac:dyDescent="0.2">
      <c r="I79" s="66"/>
      <c r="J79" s="104"/>
      <c r="K79" s="66"/>
      <c r="L79" s="110"/>
    </row>
    <row r="80" spans="9:12" x14ac:dyDescent="0.2">
      <c r="I80" s="66"/>
      <c r="J80" s="104"/>
      <c r="K80" s="66"/>
      <c r="L80" s="110"/>
    </row>
    <row r="81" spans="9:12" x14ac:dyDescent="0.2">
      <c r="I81" s="66"/>
      <c r="J81" s="104"/>
      <c r="K81" s="66"/>
      <c r="L81" s="110"/>
    </row>
    <row r="82" spans="9:12" x14ac:dyDescent="0.2">
      <c r="I82" s="66"/>
      <c r="J82" s="104"/>
      <c r="K82" s="66"/>
      <c r="L82" s="110"/>
    </row>
    <row r="83" spans="9:12" x14ac:dyDescent="0.2">
      <c r="I83" s="66"/>
      <c r="J83" s="104"/>
      <c r="K83" s="66"/>
      <c r="L83" s="110"/>
    </row>
    <row r="84" spans="9:12" x14ac:dyDescent="0.2">
      <c r="I84" s="66"/>
      <c r="J84" s="104"/>
      <c r="K84" s="66"/>
      <c r="L84" s="110"/>
    </row>
    <row r="85" spans="9:12" x14ac:dyDescent="0.2">
      <c r="I85" s="66"/>
      <c r="J85" s="104"/>
      <c r="K85" s="66"/>
      <c r="L85" s="110"/>
    </row>
    <row r="86" spans="9:12" x14ac:dyDescent="0.2">
      <c r="I86" s="66"/>
      <c r="J86" s="104"/>
      <c r="K86" s="66"/>
      <c r="L86" s="110"/>
    </row>
    <row r="87" spans="9:12" x14ac:dyDescent="0.2">
      <c r="I87" s="66"/>
      <c r="J87" s="104"/>
      <c r="K87" s="66"/>
      <c r="L87" s="110"/>
    </row>
    <row r="88" spans="9:12" x14ac:dyDescent="0.2">
      <c r="I88" s="66"/>
      <c r="J88" s="104"/>
      <c r="K88" s="66"/>
      <c r="L88" s="110"/>
    </row>
    <row r="89" spans="9:12" x14ac:dyDescent="0.2">
      <c r="I89" s="66"/>
      <c r="J89" s="104"/>
      <c r="K89" s="66"/>
      <c r="L89" s="110"/>
    </row>
    <row r="90" spans="9:12" x14ac:dyDescent="0.2">
      <c r="I90" s="66"/>
      <c r="J90" s="104"/>
      <c r="K90" s="66"/>
      <c r="L90" s="110"/>
    </row>
    <row r="91" spans="9:12" x14ac:dyDescent="0.2">
      <c r="I91" s="66"/>
      <c r="J91" s="104"/>
      <c r="K91" s="66"/>
      <c r="L91" s="110"/>
    </row>
    <row r="92" spans="9:12" x14ac:dyDescent="0.2">
      <c r="I92" s="66"/>
      <c r="J92" s="104"/>
      <c r="K92" s="66"/>
      <c r="L92" s="110"/>
    </row>
    <row r="93" spans="9:12" x14ac:dyDescent="0.2">
      <c r="I93" s="66"/>
      <c r="J93" s="104"/>
      <c r="K93" s="66"/>
      <c r="L93" s="110"/>
    </row>
    <row r="94" spans="9:12" x14ac:dyDescent="0.2">
      <c r="I94" s="66"/>
      <c r="J94" s="104"/>
      <c r="K94" s="66"/>
      <c r="L94" s="110"/>
    </row>
    <row r="95" spans="9:12" x14ac:dyDescent="0.2">
      <c r="I95" s="66"/>
      <c r="J95" s="104"/>
      <c r="K95" s="66"/>
      <c r="L95" s="110"/>
    </row>
    <row r="96" spans="9:12" x14ac:dyDescent="0.2">
      <c r="I96" s="66"/>
      <c r="J96" s="104"/>
      <c r="K96" s="66"/>
      <c r="L96" s="110"/>
    </row>
    <row r="97" spans="9:12" x14ac:dyDescent="0.2">
      <c r="I97" s="66"/>
      <c r="J97" s="104"/>
      <c r="K97" s="66"/>
      <c r="L97" s="110"/>
    </row>
    <row r="98" spans="9:12" x14ac:dyDescent="0.2">
      <c r="I98" s="66"/>
      <c r="J98" s="104"/>
      <c r="K98" s="66"/>
      <c r="L98" s="110"/>
    </row>
    <row r="99" spans="9:12" x14ac:dyDescent="0.2">
      <c r="I99" s="66"/>
      <c r="J99" s="104"/>
      <c r="K99" s="66"/>
      <c r="L99" s="110"/>
    </row>
    <row r="100" spans="9:12" x14ac:dyDescent="0.2">
      <c r="I100" s="66"/>
      <c r="J100" s="104"/>
      <c r="K100" s="66"/>
      <c r="L100" s="110"/>
    </row>
    <row r="101" spans="9:12" x14ac:dyDescent="0.2">
      <c r="I101" s="66"/>
      <c r="J101" s="104"/>
      <c r="K101" s="66"/>
      <c r="L101" s="110"/>
    </row>
    <row r="102" spans="9:12" x14ac:dyDescent="0.2">
      <c r="I102" s="66"/>
      <c r="J102" s="104"/>
      <c r="K102" s="66"/>
      <c r="L102" s="110"/>
    </row>
    <row r="103" spans="9:12" x14ac:dyDescent="0.2">
      <c r="I103" s="66"/>
      <c r="J103" s="104"/>
      <c r="K103" s="66"/>
      <c r="L103" s="110"/>
    </row>
    <row r="104" spans="9:12" x14ac:dyDescent="0.2">
      <c r="I104" s="66"/>
      <c r="J104" s="104"/>
      <c r="K104" s="66"/>
      <c r="L104" s="110"/>
    </row>
    <row r="105" spans="9:12" x14ac:dyDescent="0.2">
      <c r="I105" s="66"/>
      <c r="J105" s="104"/>
      <c r="K105" s="66"/>
      <c r="L105" s="110"/>
    </row>
    <row r="106" spans="9:12" x14ac:dyDescent="0.2">
      <c r="I106" s="66"/>
      <c r="J106" s="104"/>
      <c r="K106" s="66"/>
      <c r="L106" s="110"/>
    </row>
    <row r="107" spans="9:12" x14ac:dyDescent="0.2">
      <c r="I107" s="66"/>
      <c r="J107" s="104"/>
      <c r="K107" s="66"/>
      <c r="L107" s="110"/>
    </row>
    <row r="108" spans="9:12" x14ac:dyDescent="0.2">
      <c r="I108" s="66"/>
      <c r="J108" s="104"/>
      <c r="K108" s="66"/>
      <c r="L108" s="110"/>
    </row>
    <row r="109" spans="9:12" x14ac:dyDescent="0.2">
      <c r="I109" s="66"/>
      <c r="J109" s="104"/>
      <c r="K109" s="66"/>
      <c r="L109" s="110"/>
    </row>
    <row r="110" spans="9:12" x14ac:dyDescent="0.2">
      <c r="I110" s="66"/>
      <c r="J110" s="104"/>
      <c r="K110" s="66"/>
      <c r="L110" s="110"/>
    </row>
    <row r="111" spans="9:12" x14ac:dyDescent="0.2">
      <c r="I111" s="66"/>
      <c r="J111" s="104"/>
      <c r="K111" s="66"/>
      <c r="L111" s="110"/>
    </row>
    <row r="112" spans="9:12" x14ac:dyDescent="0.2">
      <c r="I112" s="66"/>
      <c r="J112" s="104"/>
      <c r="K112" s="66"/>
      <c r="L112" s="110"/>
    </row>
    <row r="113" spans="9:12" x14ac:dyDescent="0.2">
      <c r="I113" s="66"/>
      <c r="J113" s="104"/>
      <c r="K113" s="66"/>
      <c r="L113" s="110"/>
    </row>
    <row r="114" spans="9:12" x14ac:dyDescent="0.2">
      <c r="I114" s="66"/>
      <c r="J114" s="104"/>
      <c r="K114" s="66"/>
      <c r="L114" s="110"/>
    </row>
    <row r="115" spans="9:12" x14ac:dyDescent="0.2">
      <c r="I115" s="66"/>
      <c r="J115" s="104"/>
      <c r="K115" s="66"/>
      <c r="L115" s="110"/>
    </row>
    <row r="116" spans="9:12" x14ac:dyDescent="0.2">
      <c r="I116" s="66"/>
      <c r="J116" s="104"/>
      <c r="K116" s="66"/>
      <c r="L116" s="110"/>
    </row>
    <row r="117" spans="9:12" x14ac:dyDescent="0.2">
      <c r="I117" s="66"/>
      <c r="J117" s="104"/>
      <c r="K117" s="66"/>
      <c r="L117" s="110"/>
    </row>
    <row r="118" spans="9:12" x14ac:dyDescent="0.2">
      <c r="I118" s="66"/>
      <c r="J118" s="104"/>
      <c r="K118" s="66"/>
      <c r="L118" s="110"/>
    </row>
    <row r="119" spans="9:12" x14ac:dyDescent="0.2">
      <c r="I119" s="66"/>
      <c r="J119" s="104"/>
      <c r="K119" s="66"/>
      <c r="L119" s="110"/>
    </row>
    <row r="120" spans="9:12" x14ac:dyDescent="0.2">
      <c r="I120" s="66"/>
      <c r="J120" s="104"/>
      <c r="K120" s="66"/>
      <c r="L120" s="110"/>
    </row>
    <row r="121" spans="9:12" x14ac:dyDescent="0.2">
      <c r="I121" s="66"/>
      <c r="J121" s="104"/>
      <c r="K121" s="66"/>
      <c r="L121" s="110"/>
    </row>
    <row r="122" spans="9:12" x14ac:dyDescent="0.2">
      <c r="I122" s="66"/>
      <c r="J122" s="104"/>
      <c r="K122" s="66"/>
      <c r="L122" s="110"/>
    </row>
    <row r="123" spans="9:12" x14ac:dyDescent="0.2">
      <c r="I123" s="66"/>
      <c r="J123" s="104"/>
      <c r="K123" s="66"/>
      <c r="L123" s="110"/>
    </row>
    <row r="124" spans="9:12" x14ac:dyDescent="0.2">
      <c r="I124" s="66"/>
      <c r="J124" s="104"/>
      <c r="K124" s="66"/>
      <c r="L124" s="110"/>
    </row>
    <row r="125" spans="9:12" x14ac:dyDescent="0.2">
      <c r="I125" s="66"/>
      <c r="J125" s="104"/>
      <c r="K125" s="66"/>
      <c r="L125" s="110"/>
    </row>
    <row r="126" spans="9:12" x14ac:dyDescent="0.2">
      <c r="I126" s="66"/>
      <c r="J126" s="104"/>
      <c r="K126" s="66"/>
      <c r="L126" s="110"/>
    </row>
    <row r="127" spans="9:12" x14ac:dyDescent="0.2">
      <c r="I127" s="66"/>
      <c r="J127" s="104"/>
      <c r="K127" s="66"/>
      <c r="L127" s="110"/>
    </row>
    <row r="128" spans="9:12" x14ac:dyDescent="0.2">
      <c r="I128" s="66"/>
      <c r="J128" s="104"/>
      <c r="K128" s="66"/>
      <c r="L128" s="110"/>
    </row>
    <row r="129" spans="9:12" x14ac:dyDescent="0.2">
      <c r="I129" s="66"/>
      <c r="J129" s="104"/>
      <c r="K129" s="66"/>
      <c r="L129" s="110"/>
    </row>
    <row r="130" spans="9:12" x14ac:dyDescent="0.2">
      <c r="I130" s="66"/>
      <c r="J130" s="104"/>
      <c r="K130" s="66"/>
      <c r="L130" s="110"/>
    </row>
    <row r="131" spans="9:12" x14ac:dyDescent="0.2">
      <c r="I131" s="66"/>
      <c r="J131" s="104"/>
      <c r="K131" s="66"/>
      <c r="L131" s="110"/>
    </row>
    <row r="132" spans="9:12" x14ac:dyDescent="0.2">
      <c r="I132" s="66"/>
      <c r="J132" s="104"/>
      <c r="K132" s="66"/>
      <c r="L132" s="110"/>
    </row>
    <row r="133" spans="9:12" x14ac:dyDescent="0.2">
      <c r="I133" s="66"/>
      <c r="J133" s="104"/>
      <c r="K133" s="66"/>
      <c r="L133" s="110"/>
    </row>
    <row r="134" spans="9:12" x14ac:dyDescent="0.2">
      <c r="I134" s="66"/>
      <c r="J134" s="104"/>
      <c r="K134" s="66"/>
      <c r="L134" s="110"/>
    </row>
    <row r="135" spans="9:12" x14ac:dyDescent="0.2">
      <c r="I135" s="66"/>
      <c r="J135" s="104"/>
      <c r="K135" s="66"/>
      <c r="L135" s="110"/>
    </row>
    <row r="136" spans="9:12" x14ac:dyDescent="0.2">
      <c r="I136" s="66"/>
      <c r="J136" s="104"/>
      <c r="K136" s="66"/>
      <c r="L136" s="110"/>
    </row>
    <row r="137" spans="9:12" x14ac:dyDescent="0.2">
      <c r="I137" s="66"/>
      <c r="J137" s="104"/>
      <c r="K137" s="66"/>
      <c r="L137" s="110"/>
    </row>
    <row r="138" spans="9:12" x14ac:dyDescent="0.2">
      <c r="I138" s="66"/>
      <c r="J138" s="104"/>
      <c r="K138" s="66"/>
      <c r="L138" s="110"/>
    </row>
    <row r="139" spans="9:12" x14ac:dyDescent="0.2">
      <c r="I139" s="66"/>
      <c r="J139" s="104"/>
      <c r="K139" s="66"/>
      <c r="L139" s="110"/>
    </row>
    <row r="140" spans="9:12" x14ac:dyDescent="0.2">
      <c r="I140" s="66"/>
      <c r="J140" s="104"/>
      <c r="K140" s="66"/>
      <c r="L140" s="110"/>
    </row>
    <row r="141" spans="9:12" x14ac:dyDescent="0.2">
      <c r="I141" s="66"/>
      <c r="J141" s="104"/>
      <c r="K141" s="66"/>
      <c r="L141" s="110"/>
    </row>
    <row r="142" spans="9:12" x14ac:dyDescent="0.2">
      <c r="I142" s="66"/>
      <c r="J142" s="104"/>
      <c r="K142" s="66"/>
      <c r="L142" s="110"/>
    </row>
    <row r="143" spans="9:12" x14ac:dyDescent="0.2">
      <c r="I143" s="66"/>
      <c r="J143" s="104"/>
      <c r="K143" s="66"/>
      <c r="L143" s="110"/>
    </row>
    <row r="144" spans="9:12" x14ac:dyDescent="0.2">
      <c r="I144" s="66"/>
      <c r="J144" s="104"/>
      <c r="K144" s="66"/>
      <c r="L144" s="110"/>
    </row>
    <row r="145" spans="9:12" x14ac:dyDescent="0.2">
      <c r="I145" s="66"/>
      <c r="J145" s="104"/>
      <c r="K145" s="66"/>
      <c r="L145" s="110"/>
    </row>
    <row r="146" spans="9:12" x14ac:dyDescent="0.2">
      <c r="I146" s="66"/>
      <c r="J146" s="104"/>
      <c r="K146" s="66"/>
      <c r="L146" s="110"/>
    </row>
    <row r="147" spans="9:12" x14ac:dyDescent="0.2">
      <c r="I147" s="66"/>
      <c r="J147" s="104"/>
      <c r="K147" s="66"/>
      <c r="L147" s="110"/>
    </row>
    <row r="148" spans="9:12" x14ac:dyDescent="0.2">
      <c r="I148" s="66"/>
      <c r="J148" s="104"/>
      <c r="K148" s="66"/>
      <c r="L148" s="110"/>
    </row>
    <row r="149" spans="9:12" x14ac:dyDescent="0.2">
      <c r="I149" s="66"/>
      <c r="J149" s="104"/>
      <c r="K149" s="66"/>
      <c r="L149" s="110"/>
    </row>
    <row r="150" spans="9:12" x14ac:dyDescent="0.2">
      <c r="I150" s="66"/>
      <c r="J150" s="104"/>
      <c r="K150" s="66"/>
      <c r="L150" s="110"/>
    </row>
    <row r="151" spans="9:12" x14ac:dyDescent="0.2">
      <c r="I151" s="66"/>
      <c r="J151" s="104"/>
      <c r="K151" s="66"/>
      <c r="L151" s="110"/>
    </row>
    <row r="152" spans="9:12" x14ac:dyDescent="0.2">
      <c r="I152" s="66"/>
      <c r="J152" s="104"/>
      <c r="K152" s="66"/>
      <c r="L152" s="110"/>
    </row>
    <row r="153" spans="9:12" x14ac:dyDescent="0.2">
      <c r="I153" s="66"/>
      <c r="J153" s="104"/>
      <c r="K153" s="66"/>
      <c r="L153" s="110"/>
    </row>
    <row r="154" spans="9:12" x14ac:dyDescent="0.2">
      <c r="I154" s="66"/>
      <c r="J154" s="104"/>
      <c r="K154" s="66"/>
      <c r="L154" s="110"/>
    </row>
    <row r="155" spans="9:12" x14ac:dyDescent="0.2">
      <c r="I155" s="66"/>
      <c r="J155" s="104"/>
      <c r="K155" s="66"/>
      <c r="L155" s="110"/>
    </row>
    <row r="156" spans="9:12" x14ac:dyDescent="0.2">
      <c r="I156" s="66"/>
      <c r="J156" s="104"/>
      <c r="K156" s="66"/>
      <c r="L156" s="110"/>
    </row>
    <row r="157" spans="9:12" x14ac:dyDescent="0.2">
      <c r="I157" s="66"/>
      <c r="J157" s="104"/>
      <c r="K157" s="66"/>
      <c r="L157" s="110"/>
    </row>
    <row r="158" spans="9:12" x14ac:dyDescent="0.2">
      <c r="I158" s="66"/>
      <c r="J158" s="104"/>
      <c r="K158" s="66"/>
      <c r="L158" s="110"/>
    </row>
    <row r="159" spans="9:12" x14ac:dyDescent="0.2">
      <c r="I159" s="66"/>
      <c r="J159" s="104"/>
      <c r="K159" s="66"/>
      <c r="L159" s="110"/>
    </row>
    <row r="160" spans="9:12" x14ac:dyDescent="0.2">
      <c r="I160" s="66"/>
      <c r="J160" s="104"/>
      <c r="K160" s="66"/>
      <c r="L160" s="110"/>
    </row>
    <row r="161" spans="9:12" x14ac:dyDescent="0.2">
      <c r="I161" s="66"/>
      <c r="J161" s="104"/>
      <c r="K161" s="66"/>
      <c r="L161" s="110"/>
    </row>
    <row r="162" spans="9:12" x14ac:dyDescent="0.2">
      <c r="I162" s="66"/>
      <c r="J162" s="104"/>
      <c r="K162" s="66"/>
      <c r="L162" s="110"/>
    </row>
    <row r="163" spans="9:12" x14ac:dyDescent="0.2">
      <c r="I163" s="66"/>
      <c r="J163" s="104"/>
      <c r="K163" s="66"/>
      <c r="L163" s="110"/>
    </row>
    <row r="164" spans="9:12" x14ac:dyDescent="0.2">
      <c r="I164" s="66"/>
      <c r="J164" s="104"/>
      <c r="K164" s="66"/>
      <c r="L164" s="110"/>
    </row>
    <row r="165" spans="9:12" x14ac:dyDescent="0.2">
      <c r="I165" s="66"/>
      <c r="J165" s="104"/>
      <c r="K165" s="66"/>
      <c r="L165" s="110"/>
    </row>
    <row r="166" spans="9:12" x14ac:dyDescent="0.2">
      <c r="I166" s="66"/>
      <c r="J166" s="104"/>
      <c r="K166" s="66"/>
      <c r="L166" s="110"/>
    </row>
    <row r="167" spans="9:12" x14ac:dyDescent="0.2">
      <c r="I167" s="66"/>
      <c r="J167" s="104"/>
      <c r="K167" s="66"/>
      <c r="L167" s="110"/>
    </row>
    <row r="168" spans="9:12" x14ac:dyDescent="0.2">
      <c r="I168" s="66"/>
      <c r="J168" s="104"/>
      <c r="K168" s="66"/>
      <c r="L168" s="110"/>
    </row>
    <row r="169" spans="9:12" x14ac:dyDescent="0.2">
      <c r="I169" s="66"/>
      <c r="J169" s="104"/>
      <c r="K169" s="66"/>
      <c r="L169" s="110"/>
    </row>
    <row r="170" spans="9:12" x14ac:dyDescent="0.2">
      <c r="I170" s="66"/>
      <c r="J170" s="104"/>
      <c r="K170" s="66"/>
      <c r="L170" s="110"/>
    </row>
    <row r="171" spans="9:12" x14ac:dyDescent="0.2">
      <c r="I171" s="66"/>
      <c r="J171" s="104"/>
      <c r="K171" s="66"/>
      <c r="L171" s="110"/>
    </row>
    <row r="172" spans="9:12" x14ac:dyDescent="0.2">
      <c r="I172" s="66"/>
      <c r="J172" s="104"/>
      <c r="K172" s="66"/>
      <c r="L172" s="110"/>
    </row>
    <row r="173" spans="9:12" x14ac:dyDescent="0.2">
      <c r="I173" s="66"/>
      <c r="J173" s="104"/>
      <c r="K173" s="66"/>
      <c r="L173" s="110"/>
    </row>
    <row r="174" spans="9:12" x14ac:dyDescent="0.2">
      <c r="I174" s="66"/>
      <c r="J174" s="104"/>
      <c r="K174" s="66"/>
      <c r="L174" s="110"/>
    </row>
    <row r="175" spans="9:12" x14ac:dyDescent="0.2">
      <c r="I175" s="66"/>
      <c r="J175" s="104"/>
      <c r="K175" s="66"/>
      <c r="L175" s="110"/>
    </row>
    <row r="176" spans="9:12" x14ac:dyDescent="0.2">
      <c r="I176" s="66"/>
      <c r="J176" s="104"/>
      <c r="K176" s="66"/>
      <c r="L176" s="110"/>
    </row>
    <row r="177" spans="9:12" x14ac:dyDescent="0.2">
      <c r="I177" s="66"/>
      <c r="J177" s="104"/>
      <c r="K177" s="66"/>
      <c r="L177" s="110"/>
    </row>
    <row r="178" spans="9:12" x14ac:dyDescent="0.2">
      <c r="I178" s="66"/>
      <c r="J178" s="104"/>
      <c r="K178" s="66"/>
      <c r="L178" s="110"/>
    </row>
    <row r="179" spans="9:12" x14ac:dyDescent="0.2">
      <c r="I179" s="66"/>
      <c r="J179" s="104"/>
      <c r="K179" s="66"/>
      <c r="L179" s="110"/>
    </row>
    <row r="180" spans="9:12" x14ac:dyDescent="0.2">
      <c r="I180" s="66"/>
      <c r="J180" s="104"/>
      <c r="K180" s="66"/>
      <c r="L180" s="110"/>
    </row>
    <row r="181" spans="9:12" x14ac:dyDescent="0.2">
      <c r="I181" s="66"/>
      <c r="J181" s="104"/>
      <c r="K181" s="66"/>
      <c r="L181" s="110"/>
    </row>
    <row r="182" spans="9:12" x14ac:dyDescent="0.2">
      <c r="I182" s="66"/>
      <c r="J182" s="104"/>
      <c r="K182" s="66"/>
      <c r="L182" s="110"/>
    </row>
    <row r="183" spans="9:12" x14ac:dyDescent="0.2">
      <c r="I183" s="66"/>
      <c r="J183" s="104"/>
      <c r="K183" s="66"/>
      <c r="L183" s="110"/>
    </row>
    <row r="184" spans="9:12" x14ac:dyDescent="0.2">
      <c r="I184" s="66"/>
      <c r="J184" s="104"/>
      <c r="K184" s="66"/>
      <c r="L184" s="110"/>
    </row>
    <row r="185" spans="9:12" x14ac:dyDescent="0.2">
      <c r="I185" s="66"/>
      <c r="J185" s="104"/>
      <c r="K185" s="66"/>
      <c r="L185" s="110"/>
    </row>
    <row r="186" spans="9:12" x14ac:dyDescent="0.2">
      <c r="I186" s="66"/>
      <c r="J186" s="104"/>
      <c r="K186" s="66"/>
      <c r="L186" s="110"/>
    </row>
    <row r="187" spans="9:12" x14ac:dyDescent="0.2">
      <c r="I187" s="66"/>
      <c r="J187" s="104"/>
      <c r="K187" s="66"/>
      <c r="L187" s="110"/>
    </row>
    <row r="188" spans="9:12" x14ac:dyDescent="0.2">
      <c r="I188" s="66"/>
      <c r="J188" s="104"/>
      <c r="K188" s="66"/>
      <c r="L188" s="110"/>
    </row>
    <row r="189" spans="9:12" x14ac:dyDescent="0.2">
      <c r="I189" s="66"/>
      <c r="J189" s="104"/>
      <c r="K189" s="66"/>
      <c r="L189" s="110"/>
    </row>
    <row r="190" spans="9:12" x14ac:dyDescent="0.2">
      <c r="I190" s="66"/>
      <c r="J190" s="104"/>
      <c r="K190" s="66"/>
      <c r="L190" s="110"/>
    </row>
    <row r="191" spans="9:12" x14ac:dyDescent="0.2">
      <c r="I191" s="66"/>
      <c r="J191" s="104"/>
      <c r="K191" s="66"/>
      <c r="L191" s="110"/>
    </row>
    <row r="192" spans="9:12" x14ac:dyDescent="0.2">
      <c r="I192" s="66"/>
      <c r="J192" s="104"/>
      <c r="K192" s="66"/>
      <c r="L192" s="110"/>
    </row>
    <row r="193" spans="9:12" x14ac:dyDescent="0.2">
      <c r="I193" s="66"/>
      <c r="J193" s="104"/>
      <c r="K193" s="66"/>
      <c r="L193" s="110"/>
    </row>
    <row r="194" spans="9:12" x14ac:dyDescent="0.2">
      <c r="I194" s="66"/>
      <c r="J194" s="104"/>
      <c r="K194" s="66"/>
      <c r="L194" s="110"/>
    </row>
    <row r="195" spans="9:12" x14ac:dyDescent="0.2">
      <c r="I195" s="66"/>
      <c r="J195" s="104"/>
      <c r="K195" s="66"/>
      <c r="L195" s="110"/>
    </row>
    <row r="196" spans="9:12" x14ac:dyDescent="0.2">
      <c r="I196" s="66"/>
      <c r="J196" s="104"/>
      <c r="K196" s="66"/>
      <c r="L196" s="110"/>
    </row>
    <row r="197" spans="9:12" x14ac:dyDescent="0.2">
      <c r="I197" s="66"/>
      <c r="J197" s="104"/>
      <c r="K197" s="66"/>
      <c r="L197" s="110"/>
    </row>
    <row r="198" spans="9:12" x14ac:dyDescent="0.2">
      <c r="I198" s="66"/>
      <c r="J198" s="104"/>
      <c r="K198" s="66"/>
      <c r="L198" s="110"/>
    </row>
    <row r="199" spans="9:12" x14ac:dyDescent="0.2">
      <c r="I199" s="66"/>
      <c r="J199" s="104"/>
      <c r="K199" s="66"/>
      <c r="L199" s="110"/>
    </row>
    <row r="200" spans="9:12" x14ac:dyDescent="0.2">
      <c r="I200" s="66"/>
      <c r="J200" s="104"/>
      <c r="K200" s="66"/>
      <c r="L200" s="110"/>
    </row>
    <row r="201" spans="9:12" x14ac:dyDescent="0.2">
      <c r="I201" s="66"/>
      <c r="J201" s="104"/>
      <c r="K201" s="66"/>
      <c r="L201" s="110"/>
    </row>
    <row r="202" spans="9:12" x14ac:dyDescent="0.2">
      <c r="I202" s="66"/>
      <c r="J202" s="104"/>
      <c r="K202" s="66"/>
      <c r="L202" s="110"/>
    </row>
    <row r="203" spans="9:12" x14ac:dyDescent="0.2">
      <c r="I203" s="66"/>
      <c r="J203" s="104"/>
      <c r="K203" s="66"/>
      <c r="L203" s="110"/>
    </row>
    <row r="204" spans="9:12" x14ac:dyDescent="0.2">
      <c r="I204" s="66"/>
      <c r="J204" s="104"/>
      <c r="K204" s="66"/>
      <c r="L204" s="110"/>
    </row>
    <row r="205" spans="9:12" x14ac:dyDescent="0.2">
      <c r="I205" s="66"/>
      <c r="J205" s="104"/>
      <c r="K205" s="66"/>
      <c r="L205" s="110"/>
    </row>
    <row r="206" spans="9:12" x14ac:dyDescent="0.2">
      <c r="I206" s="66"/>
      <c r="J206" s="104"/>
      <c r="K206" s="66"/>
      <c r="L206" s="110"/>
    </row>
    <row r="207" spans="9:12" x14ac:dyDescent="0.2">
      <c r="I207" s="66"/>
      <c r="J207" s="104"/>
      <c r="K207" s="66"/>
      <c r="L207" s="110"/>
    </row>
    <row r="208" spans="9:12" x14ac:dyDescent="0.2">
      <c r="I208" s="66"/>
      <c r="J208" s="104"/>
      <c r="K208" s="66"/>
      <c r="L208" s="110"/>
    </row>
    <row r="209" spans="9:12" x14ac:dyDescent="0.2">
      <c r="I209" s="66"/>
      <c r="J209" s="104"/>
      <c r="K209" s="66"/>
      <c r="L209" s="110"/>
    </row>
    <row r="210" spans="9:12" x14ac:dyDescent="0.2">
      <c r="I210" s="66"/>
      <c r="J210" s="104"/>
      <c r="K210" s="66"/>
      <c r="L210" s="110"/>
    </row>
    <row r="211" spans="9:12" x14ac:dyDescent="0.2">
      <c r="I211" s="66"/>
      <c r="J211" s="104"/>
      <c r="K211" s="66"/>
      <c r="L211" s="110"/>
    </row>
    <row r="212" spans="9:12" x14ac:dyDescent="0.2">
      <c r="I212" s="66"/>
      <c r="J212" s="104"/>
      <c r="K212" s="66"/>
      <c r="L212" s="110"/>
    </row>
    <row r="213" spans="9:12" x14ac:dyDescent="0.2">
      <c r="I213" s="66"/>
      <c r="J213" s="104"/>
      <c r="K213" s="66"/>
      <c r="L213" s="110"/>
    </row>
    <row r="214" spans="9:12" x14ac:dyDescent="0.2">
      <c r="I214" s="66"/>
      <c r="J214" s="104"/>
      <c r="K214" s="66"/>
      <c r="L214" s="110"/>
    </row>
    <row r="215" spans="9:12" x14ac:dyDescent="0.2">
      <c r="I215" s="66"/>
      <c r="J215" s="104"/>
      <c r="K215" s="66"/>
      <c r="L215" s="110"/>
    </row>
    <row r="216" spans="9:12" x14ac:dyDescent="0.2">
      <c r="I216" s="66"/>
      <c r="J216" s="104"/>
      <c r="K216" s="66"/>
      <c r="L216" s="110"/>
    </row>
    <row r="217" spans="9:12" x14ac:dyDescent="0.2">
      <c r="I217" s="66"/>
      <c r="J217" s="104"/>
      <c r="K217" s="66"/>
      <c r="L217" s="110"/>
    </row>
    <row r="218" spans="9:12" x14ac:dyDescent="0.2">
      <c r="I218" s="66"/>
      <c r="J218" s="104"/>
      <c r="K218" s="66"/>
      <c r="L218" s="110"/>
    </row>
    <row r="219" spans="9:12" x14ac:dyDescent="0.2">
      <c r="I219" s="66"/>
      <c r="J219" s="104"/>
      <c r="K219" s="66"/>
      <c r="L219" s="110"/>
    </row>
    <row r="220" spans="9:12" x14ac:dyDescent="0.2">
      <c r="I220" s="66"/>
      <c r="J220" s="104"/>
      <c r="K220" s="66"/>
      <c r="L220" s="110"/>
    </row>
    <row r="221" spans="9:12" x14ac:dyDescent="0.2">
      <c r="I221" s="66"/>
      <c r="J221" s="104"/>
      <c r="K221" s="66"/>
      <c r="L221" s="110"/>
    </row>
    <row r="222" spans="9:12" x14ac:dyDescent="0.2">
      <c r="I222" s="66"/>
      <c r="J222" s="104"/>
      <c r="K222" s="66"/>
      <c r="L222" s="110"/>
    </row>
    <row r="223" spans="9:12" x14ac:dyDescent="0.2">
      <c r="I223" s="66"/>
      <c r="J223" s="104"/>
      <c r="K223" s="66"/>
      <c r="L223" s="110"/>
    </row>
    <row r="224" spans="9:12" x14ac:dyDescent="0.2">
      <c r="I224" s="66"/>
      <c r="J224" s="104"/>
      <c r="K224" s="66"/>
      <c r="L224" s="110"/>
    </row>
    <row r="225" spans="9:12" x14ac:dyDescent="0.2">
      <c r="I225" s="66"/>
      <c r="J225" s="104"/>
      <c r="K225" s="66"/>
      <c r="L225" s="110"/>
    </row>
    <row r="226" spans="9:12" x14ac:dyDescent="0.2">
      <c r="I226" s="66"/>
      <c r="J226" s="104"/>
      <c r="K226" s="66"/>
      <c r="L226" s="110"/>
    </row>
    <row r="227" spans="9:12" x14ac:dyDescent="0.2">
      <c r="I227" s="66"/>
      <c r="J227" s="104"/>
      <c r="K227" s="66"/>
      <c r="L227" s="110"/>
    </row>
    <row r="228" spans="9:12" x14ac:dyDescent="0.2">
      <c r="I228" s="66"/>
      <c r="J228" s="104"/>
      <c r="K228" s="66"/>
      <c r="L228" s="110"/>
    </row>
    <row r="229" spans="9:12" x14ac:dyDescent="0.2">
      <c r="I229" s="66"/>
      <c r="J229" s="104"/>
      <c r="K229" s="66"/>
      <c r="L229" s="110"/>
    </row>
    <row r="230" spans="9:12" x14ac:dyDescent="0.2">
      <c r="I230" s="66"/>
      <c r="J230" s="104"/>
      <c r="K230" s="66"/>
      <c r="L230" s="110"/>
    </row>
    <row r="231" spans="9:12" x14ac:dyDescent="0.2">
      <c r="I231" s="66"/>
      <c r="J231" s="104"/>
      <c r="K231" s="66"/>
      <c r="L231" s="110"/>
    </row>
    <row r="232" spans="9:12" x14ac:dyDescent="0.2">
      <c r="I232" s="66"/>
      <c r="J232" s="104"/>
      <c r="K232" s="66"/>
      <c r="L232" s="110"/>
    </row>
    <row r="233" spans="9:12" x14ac:dyDescent="0.2">
      <c r="I233" s="66"/>
      <c r="J233" s="104"/>
      <c r="K233" s="66"/>
      <c r="L233" s="110"/>
    </row>
    <row r="234" spans="9:12" x14ac:dyDescent="0.2">
      <c r="I234" s="66"/>
      <c r="J234" s="104"/>
      <c r="K234" s="66"/>
      <c r="L234" s="110"/>
    </row>
    <row r="235" spans="9:12" x14ac:dyDescent="0.2">
      <c r="I235" s="66"/>
      <c r="J235" s="104"/>
      <c r="K235" s="66"/>
      <c r="L235" s="110"/>
    </row>
    <row r="236" spans="9:12" x14ac:dyDescent="0.2">
      <c r="I236" s="66"/>
      <c r="J236" s="104"/>
      <c r="K236" s="66"/>
      <c r="L236" s="110"/>
    </row>
    <row r="237" spans="9:12" x14ac:dyDescent="0.2">
      <c r="I237" s="66"/>
      <c r="J237" s="104"/>
      <c r="K237" s="66"/>
      <c r="L237" s="110"/>
    </row>
    <row r="238" spans="9:12" x14ac:dyDescent="0.2">
      <c r="I238" s="66"/>
      <c r="J238" s="104"/>
      <c r="K238" s="66"/>
      <c r="L238" s="110"/>
    </row>
    <row r="239" spans="9:12" x14ac:dyDescent="0.2">
      <c r="I239" s="66"/>
      <c r="J239" s="104"/>
      <c r="K239" s="66"/>
      <c r="L239" s="110"/>
    </row>
    <row r="240" spans="9:12" x14ac:dyDescent="0.2">
      <c r="I240" s="66"/>
      <c r="J240" s="104"/>
      <c r="K240" s="66"/>
      <c r="L240" s="110"/>
    </row>
    <row r="241" spans="9:12" x14ac:dyDescent="0.2">
      <c r="I241" s="66"/>
      <c r="J241" s="104"/>
      <c r="K241" s="66"/>
      <c r="L241" s="110"/>
    </row>
    <row r="242" spans="9:12" x14ac:dyDescent="0.2">
      <c r="I242" s="66"/>
      <c r="J242" s="104"/>
      <c r="K242" s="66"/>
      <c r="L242" s="110"/>
    </row>
    <row r="243" spans="9:12" x14ac:dyDescent="0.2">
      <c r="I243" s="66"/>
      <c r="J243" s="104"/>
      <c r="K243" s="66"/>
      <c r="L243" s="110"/>
    </row>
    <row r="244" spans="9:12" x14ac:dyDescent="0.2">
      <c r="I244" s="66"/>
      <c r="J244" s="104"/>
      <c r="K244" s="66"/>
      <c r="L244" s="110"/>
    </row>
    <row r="245" spans="9:12" x14ac:dyDescent="0.2">
      <c r="I245" s="66"/>
      <c r="J245" s="104"/>
      <c r="K245" s="66"/>
      <c r="L245" s="110"/>
    </row>
    <row r="246" spans="9:12" x14ac:dyDescent="0.2">
      <c r="I246" s="66"/>
      <c r="J246" s="104"/>
      <c r="K246" s="66"/>
      <c r="L246" s="110"/>
    </row>
    <row r="247" spans="9:12" x14ac:dyDescent="0.2">
      <c r="I247" s="66"/>
      <c r="J247" s="104"/>
      <c r="K247" s="66"/>
      <c r="L247" s="110"/>
    </row>
    <row r="248" spans="9:12" x14ac:dyDescent="0.2">
      <c r="I248" s="66"/>
      <c r="J248" s="104"/>
      <c r="K248" s="66"/>
      <c r="L248" s="110"/>
    </row>
    <row r="249" spans="9:12" x14ac:dyDescent="0.2">
      <c r="I249" s="66"/>
      <c r="J249" s="104"/>
      <c r="K249" s="66"/>
      <c r="L249" s="110"/>
    </row>
    <row r="250" spans="9:12" x14ac:dyDescent="0.2">
      <c r="I250" s="66"/>
      <c r="J250" s="104"/>
      <c r="K250" s="66"/>
      <c r="L250" s="110"/>
    </row>
    <row r="251" spans="9:12" x14ac:dyDescent="0.2">
      <c r="I251" s="66"/>
      <c r="J251" s="104"/>
      <c r="K251" s="66"/>
      <c r="L251" s="110"/>
    </row>
    <row r="252" spans="9:12" x14ac:dyDescent="0.2">
      <c r="I252" s="66"/>
      <c r="J252" s="104"/>
      <c r="K252" s="66"/>
      <c r="L252" s="110"/>
    </row>
    <row r="253" spans="9:12" x14ac:dyDescent="0.2">
      <c r="I253" s="66"/>
      <c r="J253" s="104"/>
      <c r="K253" s="66"/>
      <c r="L253" s="110"/>
    </row>
    <row r="254" spans="9:12" x14ac:dyDescent="0.2">
      <c r="I254" s="66"/>
      <c r="J254" s="104"/>
      <c r="K254" s="66"/>
      <c r="L254" s="110"/>
    </row>
    <row r="255" spans="9:12" x14ac:dyDescent="0.2">
      <c r="I255" s="66"/>
      <c r="J255" s="104"/>
      <c r="K255" s="66"/>
      <c r="L255" s="110"/>
    </row>
    <row r="256" spans="9:12" x14ac:dyDescent="0.2">
      <c r="I256" s="66"/>
      <c r="J256" s="104"/>
      <c r="K256" s="66"/>
      <c r="L256" s="110"/>
    </row>
    <row r="257" spans="9:12" x14ac:dyDescent="0.2">
      <c r="I257" s="66"/>
      <c r="J257" s="104"/>
      <c r="K257" s="66"/>
      <c r="L257" s="110"/>
    </row>
    <row r="258" spans="9:12" x14ac:dyDescent="0.2">
      <c r="I258" s="66"/>
      <c r="J258" s="104"/>
      <c r="K258" s="66"/>
      <c r="L258" s="110"/>
    </row>
    <row r="259" spans="9:12" x14ac:dyDescent="0.2">
      <c r="I259" s="66"/>
      <c r="J259" s="104"/>
      <c r="K259" s="66"/>
      <c r="L259" s="110"/>
    </row>
    <row r="260" spans="9:12" x14ac:dyDescent="0.2">
      <c r="I260" s="66"/>
      <c r="J260" s="104"/>
      <c r="K260" s="66"/>
      <c r="L260" s="110"/>
    </row>
    <row r="261" spans="9:12" x14ac:dyDescent="0.2">
      <c r="I261" s="66"/>
      <c r="J261" s="104"/>
      <c r="K261" s="66"/>
      <c r="L261" s="110"/>
    </row>
    <row r="262" spans="9:12" x14ac:dyDescent="0.2">
      <c r="I262" s="66"/>
      <c r="J262" s="104"/>
      <c r="K262" s="66"/>
      <c r="L262" s="110"/>
    </row>
    <row r="263" spans="9:12" x14ac:dyDescent="0.2">
      <c r="I263" s="66"/>
      <c r="J263" s="104"/>
      <c r="K263" s="66"/>
      <c r="L263" s="110"/>
    </row>
    <row r="264" spans="9:12" x14ac:dyDescent="0.2">
      <c r="I264" s="66"/>
      <c r="J264" s="104"/>
      <c r="K264" s="66"/>
      <c r="L264" s="110"/>
    </row>
    <row r="265" spans="9:12" x14ac:dyDescent="0.2">
      <c r="I265" s="66"/>
      <c r="J265" s="104"/>
      <c r="K265" s="66"/>
      <c r="L265" s="110"/>
    </row>
    <row r="266" spans="9:12" x14ac:dyDescent="0.2">
      <c r="I266" s="66"/>
      <c r="J266" s="104"/>
      <c r="K266" s="66"/>
      <c r="L266" s="110"/>
    </row>
    <row r="267" spans="9:12" x14ac:dyDescent="0.2">
      <c r="I267" s="66"/>
      <c r="J267" s="104"/>
      <c r="K267" s="66"/>
      <c r="L267" s="110"/>
    </row>
    <row r="268" spans="9:12" x14ac:dyDescent="0.2">
      <c r="I268" s="66"/>
      <c r="J268" s="104"/>
      <c r="K268" s="66"/>
      <c r="L268" s="110"/>
    </row>
    <row r="269" spans="9:12" x14ac:dyDescent="0.2">
      <c r="I269" s="66"/>
      <c r="J269" s="104"/>
      <c r="K269" s="66"/>
      <c r="L269" s="110"/>
    </row>
    <row r="270" spans="9:12" x14ac:dyDescent="0.2">
      <c r="I270" s="66"/>
      <c r="J270" s="104"/>
      <c r="K270" s="66"/>
      <c r="L270" s="110"/>
    </row>
    <row r="271" spans="9:12" x14ac:dyDescent="0.2">
      <c r="I271" s="66"/>
      <c r="J271" s="104"/>
      <c r="K271" s="66"/>
      <c r="L271" s="110"/>
    </row>
    <row r="272" spans="9:12" x14ac:dyDescent="0.2">
      <c r="I272" s="66"/>
      <c r="J272" s="104"/>
      <c r="K272" s="66"/>
      <c r="L272" s="110"/>
    </row>
    <row r="273" spans="9:12" x14ac:dyDescent="0.2">
      <c r="I273" s="66"/>
      <c r="J273" s="104"/>
      <c r="K273" s="66"/>
      <c r="L273" s="110"/>
    </row>
    <row r="274" spans="9:12" x14ac:dyDescent="0.2">
      <c r="I274" s="66"/>
      <c r="J274" s="104"/>
      <c r="K274" s="66"/>
      <c r="L274" s="110"/>
    </row>
    <row r="275" spans="9:12" x14ac:dyDescent="0.2">
      <c r="I275" s="66"/>
      <c r="J275" s="104"/>
      <c r="K275" s="66"/>
      <c r="L275" s="110"/>
    </row>
    <row r="276" spans="9:12" x14ac:dyDescent="0.2">
      <c r="I276" s="66"/>
      <c r="J276" s="104"/>
      <c r="K276" s="66"/>
      <c r="L276" s="110"/>
    </row>
    <row r="277" spans="9:12" x14ac:dyDescent="0.2">
      <c r="I277" s="66"/>
      <c r="J277" s="104"/>
      <c r="K277" s="66"/>
      <c r="L277" s="110"/>
    </row>
    <row r="278" spans="9:12" x14ac:dyDescent="0.2">
      <c r="I278" s="66"/>
      <c r="J278" s="104"/>
      <c r="K278" s="66"/>
      <c r="L278" s="110"/>
    </row>
    <row r="279" spans="9:12" x14ac:dyDescent="0.2">
      <c r="I279" s="66"/>
      <c r="J279" s="104"/>
      <c r="K279" s="66"/>
      <c r="L279" s="110"/>
    </row>
    <row r="280" spans="9:12" x14ac:dyDescent="0.2">
      <c r="I280" s="66"/>
      <c r="J280" s="104"/>
      <c r="K280" s="66"/>
      <c r="L280" s="110"/>
    </row>
    <row r="281" spans="9:12" x14ac:dyDescent="0.2">
      <c r="I281" s="66"/>
      <c r="J281" s="104"/>
      <c r="K281" s="66"/>
      <c r="L281" s="110"/>
    </row>
    <row r="282" spans="9:12" x14ac:dyDescent="0.2">
      <c r="I282" s="66"/>
      <c r="J282" s="104"/>
      <c r="K282" s="66"/>
      <c r="L282" s="110"/>
    </row>
    <row r="283" spans="9:12" x14ac:dyDescent="0.2">
      <c r="I283" s="66"/>
      <c r="J283" s="104"/>
      <c r="K283" s="66"/>
      <c r="L283" s="110"/>
    </row>
    <row r="284" spans="9:12" x14ac:dyDescent="0.2">
      <c r="I284" s="66"/>
      <c r="J284" s="104"/>
      <c r="K284" s="66"/>
      <c r="L284" s="110"/>
    </row>
    <row r="285" spans="9:12" x14ac:dyDescent="0.2">
      <c r="I285" s="66"/>
      <c r="J285" s="104"/>
      <c r="K285" s="66"/>
      <c r="L285" s="110"/>
    </row>
    <row r="286" spans="9:12" x14ac:dyDescent="0.2">
      <c r="I286" s="66"/>
      <c r="J286" s="104"/>
      <c r="K286" s="66"/>
      <c r="L286" s="110"/>
    </row>
    <row r="287" spans="9:12" x14ac:dyDescent="0.2">
      <c r="I287" s="66"/>
      <c r="J287" s="104"/>
      <c r="K287" s="66"/>
      <c r="L287" s="110"/>
    </row>
    <row r="288" spans="9:12" x14ac:dyDescent="0.2">
      <c r="I288" s="66"/>
      <c r="J288" s="104"/>
      <c r="K288" s="66"/>
      <c r="L288" s="110"/>
    </row>
    <row r="289" spans="9:12" x14ac:dyDescent="0.2">
      <c r="I289" s="66"/>
      <c r="J289" s="104"/>
      <c r="K289" s="66"/>
      <c r="L289" s="110"/>
    </row>
    <row r="290" spans="9:12" x14ac:dyDescent="0.2">
      <c r="I290" s="66"/>
      <c r="J290" s="104"/>
      <c r="K290" s="66"/>
      <c r="L290" s="110"/>
    </row>
    <row r="291" spans="9:12" x14ac:dyDescent="0.2">
      <c r="I291" s="66"/>
      <c r="J291" s="104"/>
      <c r="K291" s="66"/>
      <c r="L291" s="110"/>
    </row>
    <row r="292" spans="9:12" x14ac:dyDescent="0.2">
      <c r="I292" s="66"/>
      <c r="J292" s="104"/>
      <c r="K292" s="66"/>
      <c r="L292" s="110"/>
    </row>
    <row r="293" spans="9:12" x14ac:dyDescent="0.2">
      <c r="I293" s="66"/>
      <c r="J293" s="104"/>
      <c r="K293" s="66"/>
      <c r="L293" s="110"/>
    </row>
    <row r="294" spans="9:12" x14ac:dyDescent="0.2">
      <c r="I294" s="66"/>
      <c r="J294" s="104"/>
      <c r="K294" s="66"/>
      <c r="L294" s="110"/>
    </row>
    <row r="295" spans="9:12" x14ac:dyDescent="0.2">
      <c r="I295" s="66"/>
      <c r="J295" s="104"/>
      <c r="K295" s="66"/>
      <c r="L295" s="110"/>
    </row>
    <row r="296" spans="9:12" x14ac:dyDescent="0.2">
      <c r="I296" s="66"/>
      <c r="J296" s="104"/>
      <c r="K296" s="66"/>
      <c r="L296" s="110"/>
    </row>
    <row r="297" spans="9:12" x14ac:dyDescent="0.2">
      <c r="I297" s="66"/>
      <c r="J297" s="104"/>
      <c r="K297" s="66"/>
      <c r="L297" s="110"/>
    </row>
    <row r="298" spans="9:12" x14ac:dyDescent="0.2">
      <c r="I298" s="66"/>
      <c r="J298" s="104"/>
      <c r="K298" s="66"/>
      <c r="L298" s="110"/>
    </row>
    <row r="299" spans="9:12" x14ac:dyDescent="0.2">
      <c r="I299" s="66"/>
      <c r="J299" s="104"/>
      <c r="K299" s="66"/>
      <c r="L299" s="110"/>
    </row>
    <row r="300" spans="9:12" x14ac:dyDescent="0.2">
      <c r="I300" s="66"/>
      <c r="J300" s="104"/>
      <c r="K300" s="66"/>
      <c r="L300" s="110"/>
    </row>
    <row r="301" spans="9:12" x14ac:dyDescent="0.2">
      <c r="I301" s="66"/>
      <c r="J301" s="104"/>
      <c r="K301" s="66"/>
      <c r="L301" s="110"/>
    </row>
    <row r="302" spans="9:12" x14ac:dyDescent="0.2">
      <c r="I302" s="66"/>
      <c r="J302" s="104"/>
      <c r="K302" s="66"/>
      <c r="L302" s="110"/>
    </row>
    <row r="303" spans="9:12" x14ac:dyDescent="0.2">
      <c r="I303" s="66"/>
      <c r="J303" s="104"/>
      <c r="K303" s="66"/>
      <c r="L303" s="110"/>
    </row>
    <row r="304" spans="9:12" x14ac:dyDescent="0.2">
      <c r="I304" s="66"/>
      <c r="J304" s="104"/>
      <c r="K304" s="66"/>
      <c r="L304" s="110"/>
    </row>
    <row r="305" spans="9:12" x14ac:dyDescent="0.2">
      <c r="I305" s="66"/>
      <c r="J305" s="104"/>
      <c r="K305" s="66"/>
      <c r="L305" s="110"/>
    </row>
    <row r="306" spans="9:12" x14ac:dyDescent="0.2">
      <c r="I306" s="66"/>
      <c r="J306" s="104"/>
      <c r="K306" s="66"/>
      <c r="L306" s="110"/>
    </row>
    <row r="307" spans="9:12" x14ac:dyDescent="0.2">
      <c r="I307" s="66"/>
      <c r="J307" s="104"/>
      <c r="K307" s="66"/>
      <c r="L307" s="110"/>
    </row>
    <row r="308" spans="9:12" x14ac:dyDescent="0.2">
      <c r="I308" s="66"/>
      <c r="J308" s="104"/>
      <c r="K308" s="66"/>
      <c r="L308" s="110"/>
    </row>
    <row r="309" spans="9:12" x14ac:dyDescent="0.2">
      <c r="I309" s="66"/>
      <c r="J309" s="104"/>
      <c r="K309" s="66"/>
      <c r="L309" s="110"/>
    </row>
    <row r="310" spans="9:12" x14ac:dyDescent="0.2">
      <c r="I310" s="66"/>
      <c r="J310" s="104"/>
      <c r="K310" s="66"/>
      <c r="L310" s="110"/>
    </row>
    <row r="311" spans="9:12" x14ac:dyDescent="0.2">
      <c r="I311" s="66"/>
      <c r="J311" s="104"/>
      <c r="K311" s="66"/>
      <c r="L311" s="110"/>
    </row>
    <row r="312" spans="9:12" x14ac:dyDescent="0.2">
      <c r="I312" s="66"/>
      <c r="J312" s="104"/>
      <c r="K312" s="66"/>
      <c r="L312" s="110"/>
    </row>
    <row r="313" spans="9:12" x14ac:dyDescent="0.2">
      <c r="I313" s="66"/>
      <c r="J313" s="104"/>
      <c r="K313" s="66"/>
      <c r="L313" s="110"/>
    </row>
    <row r="314" spans="9:12" x14ac:dyDescent="0.2">
      <c r="I314" s="66"/>
      <c r="J314" s="104"/>
      <c r="K314" s="66"/>
      <c r="L314" s="110"/>
    </row>
    <row r="315" spans="9:12" x14ac:dyDescent="0.2">
      <c r="I315" s="66"/>
      <c r="J315" s="104"/>
      <c r="K315" s="66"/>
      <c r="L315" s="110"/>
    </row>
    <row r="316" spans="9:12" x14ac:dyDescent="0.2">
      <c r="I316" s="66"/>
      <c r="J316" s="104"/>
      <c r="K316" s="66"/>
      <c r="L316" s="110"/>
    </row>
    <row r="317" spans="9:12" x14ac:dyDescent="0.2">
      <c r="I317" s="66"/>
      <c r="J317" s="104"/>
      <c r="K317" s="66"/>
      <c r="L317" s="110"/>
    </row>
    <row r="318" spans="9:12" x14ac:dyDescent="0.2">
      <c r="I318" s="66"/>
      <c r="J318" s="104"/>
      <c r="K318" s="66"/>
      <c r="L318" s="110"/>
    </row>
    <row r="319" spans="9:12" x14ac:dyDescent="0.2">
      <c r="I319" s="66"/>
      <c r="J319" s="104"/>
      <c r="K319" s="66"/>
      <c r="L319" s="110"/>
    </row>
    <row r="320" spans="9:12" x14ac:dyDescent="0.2">
      <c r="I320" s="66"/>
      <c r="J320" s="104"/>
      <c r="K320" s="66"/>
      <c r="L320" s="110"/>
    </row>
    <row r="321" spans="9:12" x14ac:dyDescent="0.2">
      <c r="I321" s="66"/>
      <c r="J321" s="104"/>
      <c r="K321" s="66"/>
      <c r="L321" s="110"/>
    </row>
    <row r="322" spans="9:12" x14ac:dyDescent="0.2">
      <c r="I322" s="66"/>
      <c r="J322" s="104"/>
      <c r="K322" s="66"/>
      <c r="L322" s="110"/>
    </row>
    <row r="323" spans="9:12" x14ac:dyDescent="0.2">
      <c r="I323" s="66"/>
      <c r="J323" s="104"/>
      <c r="K323" s="66"/>
      <c r="L323" s="110"/>
    </row>
    <row r="324" spans="9:12" x14ac:dyDescent="0.2">
      <c r="I324" s="66"/>
      <c r="J324" s="104"/>
      <c r="K324" s="66"/>
      <c r="L324" s="110"/>
    </row>
    <row r="325" spans="9:12" x14ac:dyDescent="0.2">
      <c r="I325" s="66"/>
      <c r="J325" s="104"/>
      <c r="K325" s="66"/>
      <c r="L325" s="110"/>
    </row>
    <row r="326" spans="9:12" x14ac:dyDescent="0.2">
      <c r="I326" s="66"/>
      <c r="J326" s="104"/>
      <c r="K326" s="66"/>
      <c r="L326" s="110"/>
    </row>
    <row r="327" spans="9:12" x14ac:dyDescent="0.2">
      <c r="I327" s="66"/>
      <c r="J327" s="104"/>
      <c r="K327" s="66"/>
      <c r="L327" s="110"/>
    </row>
    <row r="328" spans="9:12" x14ac:dyDescent="0.2">
      <c r="I328" s="66"/>
      <c r="J328" s="104"/>
      <c r="K328" s="66"/>
      <c r="L328" s="110"/>
    </row>
    <row r="329" spans="9:12" x14ac:dyDescent="0.2">
      <c r="I329" s="66"/>
      <c r="J329" s="104"/>
      <c r="K329" s="66"/>
      <c r="L329" s="110"/>
    </row>
    <row r="330" spans="9:12" x14ac:dyDescent="0.2">
      <c r="I330" s="66"/>
      <c r="J330" s="104"/>
      <c r="K330" s="66"/>
      <c r="L330" s="110"/>
    </row>
    <row r="331" spans="9:12" x14ac:dyDescent="0.2">
      <c r="I331" s="66"/>
      <c r="J331" s="104"/>
      <c r="K331" s="66"/>
      <c r="L331" s="110"/>
    </row>
    <row r="332" spans="9:12" x14ac:dyDescent="0.2">
      <c r="I332" s="66"/>
      <c r="J332" s="104"/>
      <c r="K332" s="66"/>
      <c r="L332" s="110"/>
    </row>
    <row r="333" spans="9:12" x14ac:dyDescent="0.2">
      <c r="I333" s="66"/>
      <c r="J333" s="104"/>
      <c r="K333" s="66"/>
      <c r="L333" s="110"/>
    </row>
    <row r="334" spans="9:12" x14ac:dyDescent="0.2">
      <c r="I334" s="66"/>
      <c r="J334" s="104"/>
      <c r="K334" s="66"/>
      <c r="L334" s="110"/>
    </row>
    <row r="335" spans="9:12" x14ac:dyDescent="0.2">
      <c r="I335" s="66"/>
      <c r="J335" s="104"/>
      <c r="K335" s="66"/>
      <c r="L335" s="110"/>
    </row>
    <row r="336" spans="9:12" x14ac:dyDescent="0.2">
      <c r="I336" s="66"/>
      <c r="J336" s="104"/>
      <c r="K336" s="66"/>
      <c r="L336" s="110"/>
    </row>
    <row r="337" spans="9:12" x14ac:dyDescent="0.2">
      <c r="I337" s="66"/>
      <c r="J337" s="104"/>
      <c r="K337" s="66"/>
      <c r="L337" s="110"/>
    </row>
    <row r="338" spans="9:12" x14ac:dyDescent="0.2">
      <c r="I338" s="66"/>
      <c r="J338" s="104"/>
      <c r="K338" s="66"/>
      <c r="L338" s="110"/>
    </row>
    <row r="339" spans="9:12" x14ac:dyDescent="0.2">
      <c r="I339" s="66"/>
      <c r="J339" s="104"/>
      <c r="K339" s="66"/>
      <c r="L339" s="110"/>
    </row>
    <row r="340" spans="9:12" x14ac:dyDescent="0.2">
      <c r="I340" s="66"/>
      <c r="J340" s="104"/>
      <c r="K340" s="66"/>
      <c r="L340" s="110"/>
    </row>
    <row r="341" spans="9:12" x14ac:dyDescent="0.2">
      <c r="I341" s="66"/>
      <c r="J341" s="104"/>
      <c r="K341" s="66"/>
      <c r="L341" s="110"/>
    </row>
    <row r="342" spans="9:12" x14ac:dyDescent="0.2">
      <c r="I342" s="66"/>
      <c r="J342" s="104"/>
      <c r="K342" s="66"/>
      <c r="L342" s="110"/>
    </row>
    <row r="343" spans="9:12" x14ac:dyDescent="0.2">
      <c r="I343" s="66"/>
      <c r="J343" s="104"/>
      <c r="K343" s="66"/>
      <c r="L343" s="110"/>
    </row>
    <row r="344" spans="9:12" x14ac:dyDescent="0.2">
      <c r="I344" s="66"/>
      <c r="J344" s="104"/>
      <c r="K344" s="66"/>
      <c r="L344" s="110"/>
    </row>
    <row r="345" spans="9:12" x14ac:dyDescent="0.2">
      <c r="I345" s="66"/>
      <c r="J345" s="104"/>
      <c r="K345" s="66"/>
      <c r="L345" s="110"/>
    </row>
    <row r="346" spans="9:12" x14ac:dyDescent="0.2">
      <c r="I346" s="66"/>
      <c r="J346" s="104"/>
      <c r="K346" s="66"/>
      <c r="L346" s="110"/>
    </row>
    <row r="347" spans="9:12" x14ac:dyDescent="0.2">
      <c r="I347" s="66"/>
      <c r="J347" s="104"/>
      <c r="K347" s="66"/>
      <c r="L347" s="110"/>
    </row>
    <row r="348" spans="9:12" x14ac:dyDescent="0.2">
      <c r="I348" s="66"/>
      <c r="J348" s="104"/>
      <c r="K348" s="66"/>
      <c r="L348" s="110"/>
    </row>
    <row r="349" spans="9:12" x14ac:dyDescent="0.2">
      <c r="I349" s="66"/>
      <c r="J349" s="104"/>
      <c r="K349" s="66"/>
      <c r="L349" s="110"/>
    </row>
    <row r="350" spans="9:12" x14ac:dyDescent="0.2">
      <c r="I350" s="66"/>
      <c r="J350" s="104"/>
      <c r="K350" s="66"/>
      <c r="L350" s="110"/>
    </row>
    <row r="351" spans="9:12" x14ac:dyDescent="0.2">
      <c r="I351" s="66"/>
      <c r="J351" s="104"/>
      <c r="K351" s="66"/>
      <c r="L351" s="110"/>
    </row>
    <row r="352" spans="9:12" x14ac:dyDescent="0.2">
      <c r="I352" s="66"/>
      <c r="J352" s="104"/>
      <c r="K352" s="66"/>
      <c r="L352" s="110"/>
    </row>
    <row r="353" spans="9:12" x14ac:dyDescent="0.2">
      <c r="I353" s="66"/>
      <c r="J353" s="104"/>
      <c r="K353" s="66"/>
      <c r="L353" s="110"/>
    </row>
    <row r="354" spans="9:12" x14ac:dyDescent="0.2">
      <c r="I354" s="66"/>
      <c r="J354" s="104"/>
      <c r="K354" s="66"/>
      <c r="L354" s="110"/>
    </row>
    <row r="355" spans="9:12" x14ac:dyDescent="0.2">
      <c r="I355" s="66"/>
      <c r="J355" s="104"/>
      <c r="K355" s="66"/>
      <c r="L355" s="110"/>
    </row>
    <row r="356" spans="9:12" x14ac:dyDescent="0.2">
      <c r="I356" s="66"/>
      <c r="J356" s="104"/>
      <c r="K356" s="66"/>
      <c r="L356" s="110"/>
    </row>
    <row r="357" spans="9:12" x14ac:dyDescent="0.2">
      <c r="I357" s="66"/>
      <c r="J357" s="104"/>
      <c r="K357" s="66"/>
      <c r="L357" s="110"/>
    </row>
    <row r="358" spans="9:12" x14ac:dyDescent="0.2">
      <c r="I358" s="66"/>
      <c r="J358" s="104"/>
      <c r="K358" s="66"/>
      <c r="L358" s="110"/>
    </row>
    <row r="359" spans="9:12" x14ac:dyDescent="0.2">
      <c r="I359" s="66"/>
      <c r="J359" s="104"/>
      <c r="K359" s="66"/>
      <c r="L359" s="110"/>
    </row>
    <row r="360" spans="9:12" x14ac:dyDescent="0.2">
      <c r="I360" s="66"/>
      <c r="J360" s="104"/>
      <c r="K360" s="66"/>
      <c r="L360" s="110"/>
    </row>
    <row r="361" spans="9:12" x14ac:dyDescent="0.2">
      <c r="I361" s="66"/>
      <c r="J361" s="104"/>
      <c r="K361" s="66"/>
      <c r="L361" s="110"/>
    </row>
    <row r="362" spans="9:12" x14ac:dyDescent="0.2">
      <c r="I362" s="66"/>
      <c r="J362" s="104"/>
      <c r="K362" s="66"/>
      <c r="L362" s="110"/>
    </row>
    <row r="363" spans="9:12" x14ac:dyDescent="0.2">
      <c r="I363" s="66"/>
      <c r="J363" s="104"/>
      <c r="K363" s="66"/>
      <c r="L363" s="110"/>
    </row>
    <row r="364" spans="9:12" x14ac:dyDescent="0.2">
      <c r="I364" s="66"/>
      <c r="J364" s="104"/>
      <c r="K364" s="66"/>
      <c r="L364" s="110"/>
    </row>
    <row r="365" spans="9:12" x14ac:dyDescent="0.2">
      <c r="I365" s="66"/>
      <c r="J365" s="104"/>
      <c r="K365" s="66"/>
      <c r="L365" s="110"/>
    </row>
    <row r="366" spans="9:12" x14ac:dyDescent="0.2">
      <c r="I366" s="66"/>
      <c r="J366" s="104"/>
      <c r="K366" s="66"/>
      <c r="L366" s="110"/>
    </row>
    <row r="367" spans="9:12" x14ac:dyDescent="0.2">
      <c r="I367" s="66"/>
      <c r="J367" s="104"/>
      <c r="K367" s="66"/>
      <c r="L367" s="110"/>
    </row>
    <row r="368" spans="9:12" x14ac:dyDescent="0.2">
      <c r="I368" s="66"/>
      <c r="J368" s="104"/>
      <c r="K368" s="66"/>
      <c r="L368" s="110"/>
    </row>
    <row r="369" spans="9:12" x14ac:dyDescent="0.2">
      <c r="I369" s="66"/>
      <c r="J369" s="104"/>
      <c r="K369" s="66"/>
      <c r="L369" s="110"/>
    </row>
    <row r="370" spans="9:12" x14ac:dyDescent="0.2">
      <c r="I370" s="66"/>
      <c r="J370" s="104"/>
      <c r="K370" s="66"/>
      <c r="L370" s="110"/>
    </row>
    <row r="371" spans="9:12" x14ac:dyDescent="0.2">
      <c r="I371" s="66"/>
      <c r="J371" s="104"/>
      <c r="K371" s="66"/>
      <c r="L371" s="110"/>
    </row>
    <row r="372" spans="9:12" x14ac:dyDescent="0.2">
      <c r="I372" s="66"/>
      <c r="J372" s="104"/>
      <c r="K372" s="66"/>
      <c r="L372" s="110"/>
    </row>
    <row r="373" spans="9:12" x14ac:dyDescent="0.2">
      <c r="I373" s="66"/>
      <c r="J373" s="104"/>
      <c r="K373" s="66"/>
      <c r="L373" s="110"/>
    </row>
    <row r="374" spans="9:12" x14ac:dyDescent="0.2">
      <c r="I374" s="66"/>
      <c r="J374" s="104"/>
      <c r="K374" s="66"/>
      <c r="L374" s="110"/>
    </row>
    <row r="375" spans="9:12" x14ac:dyDescent="0.2">
      <c r="I375" s="66"/>
      <c r="J375" s="104"/>
      <c r="K375" s="66"/>
      <c r="L375" s="110"/>
    </row>
    <row r="376" spans="9:12" x14ac:dyDescent="0.2">
      <c r="I376" s="66"/>
      <c r="J376" s="104"/>
      <c r="K376" s="66"/>
      <c r="L376" s="110"/>
    </row>
    <row r="377" spans="9:12" x14ac:dyDescent="0.2">
      <c r="I377" s="66"/>
      <c r="J377" s="104"/>
      <c r="K377" s="66"/>
      <c r="L377" s="110"/>
    </row>
    <row r="378" spans="9:12" x14ac:dyDescent="0.2">
      <c r="I378" s="66"/>
      <c r="J378" s="104"/>
      <c r="K378" s="66"/>
      <c r="L378" s="110"/>
    </row>
    <row r="379" spans="9:12" x14ac:dyDescent="0.2">
      <c r="I379" s="66"/>
      <c r="J379" s="104"/>
      <c r="K379" s="66"/>
      <c r="L379" s="110"/>
    </row>
    <row r="380" spans="9:12" x14ac:dyDescent="0.2">
      <c r="I380" s="66"/>
      <c r="J380" s="104"/>
      <c r="K380" s="66"/>
      <c r="L380" s="110"/>
    </row>
    <row r="381" spans="9:12" x14ac:dyDescent="0.2">
      <c r="I381" s="66"/>
      <c r="J381" s="104"/>
      <c r="K381" s="66"/>
      <c r="L381" s="110"/>
    </row>
    <row r="382" spans="9:12" x14ac:dyDescent="0.2">
      <c r="I382" s="66"/>
      <c r="J382" s="104"/>
      <c r="K382" s="66"/>
      <c r="L382" s="110"/>
    </row>
    <row r="383" spans="9:12" x14ac:dyDescent="0.2">
      <c r="I383" s="66"/>
      <c r="J383" s="104"/>
      <c r="K383" s="66"/>
      <c r="L383" s="110"/>
    </row>
    <row r="384" spans="9:12" x14ac:dyDescent="0.2">
      <c r="I384" s="66"/>
      <c r="J384" s="104"/>
      <c r="K384" s="66"/>
      <c r="L384" s="110"/>
    </row>
    <row r="385" spans="9:12" x14ac:dyDescent="0.2">
      <c r="I385" s="66"/>
      <c r="J385" s="104"/>
      <c r="K385" s="66"/>
      <c r="L385" s="110"/>
    </row>
    <row r="386" spans="9:12" x14ac:dyDescent="0.2">
      <c r="I386" s="66"/>
      <c r="J386" s="104"/>
      <c r="K386" s="66"/>
      <c r="L386" s="110"/>
    </row>
    <row r="387" spans="9:12" x14ac:dyDescent="0.2">
      <c r="I387" s="66"/>
      <c r="J387" s="104"/>
      <c r="K387" s="66"/>
      <c r="L387" s="110"/>
    </row>
    <row r="388" spans="9:12" x14ac:dyDescent="0.2">
      <c r="I388" s="66"/>
      <c r="J388" s="104"/>
      <c r="K388" s="66"/>
      <c r="L388" s="110"/>
    </row>
    <row r="389" spans="9:12" x14ac:dyDescent="0.2">
      <c r="I389" s="66"/>
      <c r="J389" s="104"/>
      <c r="K389" s="66"/>
      <c r="L389" s="110"/>
    </row>
    <row r="390" spans="9:12" x14ac:dyDescent="0.2">
      <c r="I390" s="66"/>
      <c r="J390" s="104"/>
      <c r="K390" s="66"/>
      <c r="L390" s="110"/>
    </row>
    <row r="391" spans="9:12" x14ac:dyDescent="0.2">
      <c r="I391" s="66"/>
      <c r="J391" s="104"/>
      <c r="K391" s="66"/>
      <c r="L391" s="110"/>
    </row>
    <row r="392" spans="9:12" x14ac:dyDescent="0.2">
      <c r="I392" s="66"/>
      <c r="J392" s="104"/>
      <c r="K392" s="66"/>
      <c r="L392" s="110"/>
    </row>
    <row r="393" spans="9:12" x14ac:dyDescent="0.2">
      <c r="I393" s="66"/>
      <c r="J393" s="104"/>
      <c r="K393" s="66"/>
      <c r="L393" s="110"/>
    </row>
    <row r="394" spans="9:12" x14ac:dyDescent="0.2">
      <c r="I394" s="66"/>
      <c r="J394" s="104"/>
      <c r="K394" s="66"/>
      <c r="L394" s="110"/>
    </row>
    <row r="395" spans="9:12" x14ac:dyDescent="0.2">
      <c r="I395" s="66"/>
      <c r="J395" s="104"/>
      <c r="K395" s="66"/>
      <c r="L395" s="110"/>
    </row>
    <row r="396" spans="9:12" x14ac:dyDescent="0.2">
      <c r="I396" s="66"/>
      <c r="J396" s="104"/>
      <c r="K396" s="66"/>
      <c r="L396" s="110"/>
    </row>
    <row r="397" spans="9:12" x14ac:dyDescent="0.2">
      <c r="I397" s="66"/>
      <c r="J397" s="104"/>
      <c r="K397" s="66"/>
      <c r="L397" s="110"/>
    </row>
    <row r="398" spans="9:12" x14ac:dyDescent="0.2">
      <c r="I398" s="66"/>
      <c r="J398" s="104"/>
      <c r="K398" s="66"/>
      <c r="L398" s="110"/>
    </row>
    <row r="399" spans="9:12" x14ac:dyDescent="0.2">
      <c r="I399" s="66"/>
      <c r="J399" s="104"/>
      <c r="K399" s="66"/>
      <c r="L399" s="110"/>
    </row>
    <row r="400" spans="9:12" x14ac:dyDescent="0.2">
      <c r="I400" s="66"/>
      <c r="J400" s="104"/>
      <c r="K400" s="66"/>
      <c r="L400" s="110"/>
    </row>
    <row r="401" spans="9:12" x14ac:dyDescent="0.2">
      <c r="I401" s="66"/>
      <c r="J401" s="104"/>
      <c r="K401" s="66"/>
      <c r="L401" s="110"/>
    </row>
    <row r="402" spans="9:12" x14ac:dyDescent="0.2">
      <c r="I402" s="66"/>
      <c r="J402" s="104"/>
      <c r="K402" s="66"/>
      <c r="L402" s="110"/>
    </row>
    <row r="403" spans="9:12" x14ac:dyDescent="0.2">
      <c r="I403" s="66"/>
      <c r="J403" s="104"/>
      <c r="K403" s="66"/>
      <c r="L403" s="110"/>
    </row>
    <row r="404" spans="9:12" x14ac:dyDescent="0.2">
      <c r="I404" s="66"/>
      <c r="J404" s="104"/>
      <c r="K404" s="66"/>
      <c r="L404" s="110"/>
    </row>
    <row r="405" spans="9:12" x14ac:dyDescent="0.2">
      <c r="I405" s="66"/>
      <c r="J405" s="104"/>
      <c r="K405" s="66"/>
      <c r="L405" s="110"/>
    </row>
    <row r="406" spans="9:12" x14ac:dyDescent="0.2">
      <c r="I406" s="66"/>
      <c r="J406" s="104"/>
      <c r="K406" s="66"/>
      <c r="L406" s="110"/>
    </row>
    <row r="407" spans="9:12" x14ac:dyDescent="0.2">
      <c r="I407" s="66"/>
      <c r="J407" s="104"/>
      <c r="K407" s="66"/>
      <c r="L407" s="110"/>
    </row>
    <row r="408" spans="9:12" x14ac:dyDescent="0.2">
      <c r="I408" s="66"/>
      <c r="J408" s="104"/>
      <c r="K408" s="66"/>
      <c r="L408" s="110"/>
    </row>
    <row r="409" spans="9:12" x14ac:dyDescent="0.2">
      <c r="I409" s="66"/>
      <c r="J409" s="104"/>
      <c r="K409" s="66"/>
      <c r="L409" s="110"/>
    </row>
    <row r="410" spans="9:12" x14ac:dyDescent="0.2">
      <c r="I410" s="66"/>
      <c r="J410" s="104"/>
      <c r="K410" s="66"/>
      <c r="L410" s="110"/>
    </row>
    <row r="411" spans="9:12" x14ac:dyDescent="0.2">
      <c r="I411" s="66"/>
      <c r="J411" s="104"/>
      <c r="K411" s="66"/>
      <c r="L411" s="110"/>
    </row>
    <row r="412" spans="9:12" x14ac:dyDescent="0.2">
      <c r="I412" s="66"/>
      <c r="J412" s="104"/>
      <c r="K412" s="66"/>
      <c r="L412" s="110"/>
    </row>
    <row r="413" spans="9:12" x14ac:dyDescent="0.2">
      <c r="I413" s="66"/>
      <c r="J413" s="104"/>
      <c r="K413" s="66"/>
      <c r="L413" s="110"/>
    </row>
    <row r="414" spans="9:12" x14ac:dyDescent="0.2">
      <c r="I414" s="66"/>
      <c r="J414" s="104"/>
      <c r="K414" s="66"/>
      <c r="L414" s="110"/>
    </row>
    <row r="415" spans="9:12" x14ac:dyDescent="0.2">
      <c r="I415" s="66"/>
      <c r="J415" s="104"/>
      <c r="K415" s="66"/>
      <c r="L415" s="110"/>
    </row>
    <row r="416" spans="9:12" x14ac:dyDescent="0.2">
      <c r="I416" s="66"/>
      <c r="J416" s="104"/>
      <c r="K416" s="66"/>
      <c r="L416" s="110"/>
    </row>
    <row r="417" spans="9:12" x14ac:dyDescent="0.2">
      <c r="I417" s="66"/>
      <c r="J417" s="104"/>
      <c r="K417" s="66"/>
      <c r="L417" s="110"/>
    </row>
    <row r="418" spans="9:12" x14ac:dyDescent="0.2">
      <c r="I418" s="66"/>
      <c r="J418" s="104"/>
      <c r="K418" s="66"/>
      <c r="L418" s="110"/>
    </row>
    <row r="419" spans="9:12" x14ac:dyDescent="0.2">
      <c r="I419" s="66"/>
      <c r="J419" s="104"/>
      <c r="K419" s="66"/>
      <c r="L419" s="110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D420:D457">
      <formula1 xml:space="preserve"> cost</formula1>
    </dataValidation>
    <dataValidation type="list" allowBlank="1" showInputMessage="1" showErrorMessage="1" sqref="E21:E493">
      <formula1 xml:space="preserve"> type</formula1>
    </dataValidation>
    <dataValidation type="list" allowBlank="1" showInputMessage="1" showErrorMessage="1" sqref="B21:B743">
      <formula1>Institute</formula1>
    </dataValidation>
    <dataValidation showInputMessage="1" showErrorMessage="1" sqref="K1 K21:K65447 I1 K5:K6 I5:I65447"/>
    <dataValidation type="decimal" showInputMessage="1" showErrorMessage="1" sqref="K7:K20">
      <formula1>0.5</formula1>
      <formula2>100</formula2>
    </dataValidation>
    <dataValidation type="list" allowBlank="1" showInputMessage="1" showErrorMessage="1" sqref="H7:H20">
      <formula1>Function</formula1>
    </dataValidation>
    <dataValidation type="custom" allowBlank="1" showInputMessage="1" showErrorMessage="1" sqref="D7:D41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27"/>
  <sheetViews>
    <sheetView showGridLines="0" zoomScale="90" zoomScaleNormal="90" zoomScalePageLayoutView="85" workbookViewId="0">
      <selection activeCell="A7" sqref="A7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246"/>
      <c r="K2" s="49"/>
      <c r="L2" s="49"/>
    </row>
    <row r="3" spans="1:14" ht="25.5" customHeight="1" x14ac:dyDescent="0.2">
      <c r="A3" s="255" t="s">
        <v>2</v>
      </c>
      <c r="B3" s="247"/>
      <c r="C3" s="247"/>
      <c r="D3" s="44" t="s">
        <v>50</v>
      </c>
      <c r="E3" s="46">
        <f>Consolidation!F14</f>
        <v>0</v>
      </c>
      <c r="F3" s="60"/>
      <c r="G3" s="60"/>
      <c r="H3" s="60"/>
      <c r="I3" s="25"/>
      <c r="J3" s="25"/>
      <c r="K3" s="49"/>
      <c r="L3" s="49"/>
    </row>
    <row r="4" spans="1:14" ht="13.5" customHeight="1" x14ac:dyDescent="0.2">
      <c r="A4" s="95"/>
      <c r="B4" s="96"/>
      <c r="C4" s="96"/>
      <c r="D4" s="96"/>
      <c r="E4" s="96"/>
      <c r="F4" s="96"/>
      <c r="G4" s="96"/>
      <c r="H4" s="96"/>
      <c r="I4" s="97"/>
      <c r="J4" s="97"/>
      <c r="K4" s="46"/>
      <c r="L4" s="46"/>
      <c r="M4" s="25"/>
      <c r="N4" s="49"/>
    </row>
    <row r="5" spans="1:14" x14ac:dyDescent="0.2">
      <c r="A5" s="49"/>
      <c r="B5" s="137">
        <f>K27</f>
        <v>0</v>
      </c>
      <c r="C5" s="49"/>
      <c r="D5" s="71" t="s">
        <v>112</v>
      </c>
      <c r="E5" s="49"/>
      <c r="F5" s="49"/>
      <c r="G5" s="49"/>
      <c r="H5" s="49"/>
      <c r="I5" s="49"/>
      <c r="J5" s="52"/>
      <c r="K5" s="49"/>
      <c r="L5" s="49"/>
    </row>
    <row r="6" spans="1:14" s="1" customFormat="1" ht="42.75" customHeight="1" x14ac:dyDescent="0.25">
      <c r="A6" s="61" t="s">
        <v>12</v>
      </c>
      <c r="B6" s="61" t="s">
        <v>59</v>
      </c>
      <c r="C6" s="61" t="s">
        <v>34</v>
      </c>
      <c r="D6" s="61" t="s">
        <v>96</v>
      </c>
      <c r="E6" s="61" t="s">
        <v>103</v>
      </c>
      <c r="F6" s="61" t="s">
        <v>58</v>
      </c>
      <c r="G6" s="61" t="s">
        <v>64</v>
      </c>
      <c r="H6" s="61" t="s">
        <v>75</v>
      </c>
      <c r="I6" s="58" t="s">
        <v>77</v>
      </c>
      <c r="J6" s="62" t="s">
        <v>28</v>
      </c>
      <c r="K6" s="61" t="s">
        <v>127</v>
      </c>
      <c r="L6" s="59" t="s">
        <v>57</v>
      </c>
    </row>
    <row r="7" spans="1:14" x14ac:dyDescent="0.2">
      <c r="A7" s="87">
        <f>E2</f>
        <v>0</v>
      </c>
      <c r="B7" s="87"/>
      <c r="C7" s="87"/>
      <c r="D7" s="88" t="s">
        <v>23</v>
      </c>
      <c r="E7" s="88" t="s">
        <v>2</v>
      </c>
      <c r="F7" s="145"/>
      <c r="G7" s="145"/>
      <c r="H7" s="106"/>
      <c r="I7" s="215"/>
      <c r="J7" s="91"/>
      <c r="K7" s="216">
        <f t="shared" ref="K7" si="0">SUM(I7*J7)</f>
        <v>0</v>
      </c>
      <c r="L7" s="87"/>
    </row>
    <row r="8" spans="1:14" ht="12.75" customHeight="1" x14ac:dyDescent="0.2">
      <c r="A8" s="87">
        <f>E2</f>
        <v>0</v>
      </c>
      <c r="B8" s="87"/>
      <c r="C8" s="87"/>
      <c r="D8" s="88" t="s">
        <v>23</v>
      </c>
      <c r="E8" s="88" t="s">
        <v>2</v>
      </c>
      <c r="F8" s="87"/>
      <c r="G8" s="87"/>
      <c r="H8" s="87"/>
      <c r="I8" s="215"/>
      <c r="J8" s="91"/>
      <c r="K8" s="216">
        <f t="shared" ref="K8:K23" si="1">SUM(I8*J8)</f>
        <v>0</v>
      </c>
      <c r="L8" s="87"/>
    </row>
    <row r="9" spans="1:14" ht="12.75" customHeight="1" x14ac:dyDescent="0.2">
      <c r="A9" s="87">
        <f t="shared" ref="A9:A25" si="2">A8</f>
        <v>0</v>
      </c>
      <c r="B9" s="87"/>
      <c r="C9" s="87"/>
      <c r="D9" s="88" t="s">
        <v>23</v>
      </c>
      <c r="E9" s="88" t="s">
        <v>2</v>
      </c>
      <c r="F9" s="87"/>
      <c r="G9" s="87"/>
      <c r="H9" s="87"/>
      <c r="I9" s="215"/>
      <c r="J9" s="91"/>
      <c r="K9" s="216">
        <f t="shared" si="1"/>
        <v>0</v>
      </c>
      <c r="L9" s="87"/>
    </row>
    <row r="10" spans="1:14" ht="12.75" customHeight="1" x14ac:dyDescent="0.2">
      <c r="A10" s="87">
        <f t="shared" si="2"/>
        <v>0</v>
      </c>
      <c r="B10" s="87"/>
      <c r="C10" s="87"/>
      <c r="D10" s="88" t="s">
        <v>23</v>
      </c>
      <c r="E10" s="88" t="s">
        <v>2</v>
      </c>
      <c r="F10" s="87"/>
      <c r="G10" s="87"/>
      <c r="H10" s="87"/>
      <c r="I10" s="215"/>
      <c r="J10" s="91"/>
      <c r="K10" s="216">
        <f t="shared" si="1"/>
        <v>0</v>
      </c>
      <c r="L10" s="87"/>
    </row>
    <row r="11" spans="1:14" ht="12.75" customHeight="1" x14ac:dyDescent="0.2">
      <c r="A11" s="87">
        <f t="shared" si="2"/>
        <v>0</v>
      </c>
      <c r="B11" s="87"/>
      <c r="C11" s="87"/>
      <c r="D11" s="88" t="s">
        <v>23</v>
      </c>
      <c r="E11" s="88" t="s">
        <v>2</v>
      </c>
      <c r="F11" s="87"/>
      <c r="G11" s="87"/>
      <c r="H11" s="87"/>
      <c r="I11" s="215"/>
      <c r="J11" s="91"/>
      <c r="K11" s="216">
        <f t="shared" si="1"/>
        <v>0</v>
      </c>
      <c r="L11" s="87"/>
    </row>
    <row r="12" spans="1:14" ht="12.75" customHeight="1" x14ac:dyDescent="0.2">
      <c r="A12" s="87">
        <f t="shared" si="2"/>
        <v>0</v>
      </c>
      <c r="B12" s="87"/>
      <c r="C12" s="87"/>
      <c r="D12" s="88" t="s">
        <v>23</v>
      </c>
      <c r="E12" s="88" t="s">
        <v>2</v>
      </c>
      <c r="F12" s="87"/>
      <c r="G12" s="87"/>
      <c r="H12" s="87"/>
      <c r="I12" s="215"/>
      <c r="J12" s="91"/>
      <c r="K12" s="216">
        <f t="shared" si="1"/>
        <v>0</v>
      </c>
      <c r="L12" s="87"/>
    </row>
    <row r="13" spans="1:14" ht="12.75" customHeight="1" x14ac:dyDescent="0.2">
      <c r="A13" s="87">
        <f t="shared" si="2"/>
        <v>0</v>
      </c>
      <c r="B13" s="87"/>
      <c r="C13" s="87"/>
      <c r="D13" s="88" t="s">
        <v>23</v>
      </c>
      <c r="E13" s="88" t="s">
        <v>2</v>
      </c>
      <c r="F13" s="87"/>
      <c r="G13" s="87"/>
      <c r="H13" s="87"/>
      <c r="I13" s="215"/>
      <c r="J13" s="91"/>
      <c r="K13" s="216">
        <f t="shared" si="1"/>
        <v>0</v>
      </c>
      <c r="L13" s="87"/>
    </row>
    <row r="14" spans="1:14" ht="12.75" customHeight="1" x14ac:dyDescent="0.2">
      <c r="A14" s="87">
        <f t="shared" si="2"/>
        <v>0</v>
      </c>
      <c r="B14" s="87"/>
      <c r="C14" s="87"/>
      <c r="D14" s="88" t="s">
        <v>23</v>
      </c>
      <c r="E14" s="88" t="s">
        <v>2</v>
      </c>
      <c r="F14" s="87"/>
      <c r="G14" s="87"/>
      <c r="H14" s="87"/>
      <c r="I14" s="215"/>
      <c r="J14" s="91"/>
      <c r="K14" s="216">
        <f t="shared" si="1"/>
        <v>0</v>
      </c>
      <c r="L14" s="87"/>
    </row>
    <row r="15" spans="1:14" ht="12.75" customHeight="1" x14ac:dyDescent="0.2">
      <c r="A15" s="87">
        <f t="shared" si="2"/>
        <v>0</v>
      </c>
      <c r="B15" s="87"/>
      <c r="C15" s="87"/>
      <c r="D15" s="88" t="s">
        <v>23</v>
      </c>
      <c r="E15" s="88" t="s">
        <v>2</v>
      </c>
      <c r="F15" s="87"/>
      <c r="G15" s="87"/>
      <c r="H15" s="87"/>
      <c r="I15" s="215"/>
      <c r="J15" s="91"/>
      <c r="K15" s="216">
        <f t="shared" si="1"/>
        <v>0</v>
      </c>
      <c r="L15" s="87"/>
    </row>
    <row r="16" spans="1:14" ht="12.75" customHeight="1" x14ac:dyDescent="0.2">
      <c r="A16" s="87">
        <f t="shared" si="2"/>
        <v>0</v>
      </c>
      <c r="B16" s="87"/>
      <c r="C16" s="87"/>
      <c r="D16" s="88" t="s">
        <v>23</v>
      </c>
      <c r="E16" s="88" t="s">
        <v>2</v>
      </c>
      <c r="F16" s="87"/>
      <c r="G16" s="87"/>
      <c r="H16" s="87"/>
      <c r="I16" s="215"/>
      <c r="J16" s="91"/>
      <c r="K16" s="216">
        <f t="shared" si="1"/>
        <v>0</v>
      </c>
      <c r="L16" s="87"/>
    </row>
    <row r="17" spans="1:12" x14ac:dyDescent="0.2">
      <c r="A17" s="87">
        <f t="shared" si="2"/>
        <v>0</v>
      </c>
      <c r="B17" s="87"/>
      <c r="C17" s="87"/>
      <c r="D17" s="88" t="s">
        <v>23</v>
      </c>
      <c r="E17" s="88" t="s">
        <v>2</v>
      </c>
      <c r="F17" s="87"/>
      <c r="G17" s="87"/>
      <c r="H17" s="87"/>
      <c r="I17" s="215"/>
      <c r="J17" s="91"/>
      <c r="K17" s="216">
        <f t="shared" si="1"/>
        <v>0</v>
      </c>
      <c r="L17" s="87"/>
    </row>
    <row r="18" spans="1:12" x14ac:dyDescent="0.2">
      <c r="A18" s="87">
        <f t="shared" si="2"/>
        <v>0</v>
      </c>
      <c r="B18" s="87"/>
      <c r="C18" s="87"/>
      <c r="D18" s="88" t="s">
        <v>23</v>
      </c>
      <c r="E18" s="88" t="s">
        <v>2</v>
      </c>
      <c r="F18" s="87"/>
      <c r="G18" s="87"/>
      <c r="H18" s="87"/>
      <c r="I18" s="215"/>
      <c r="J18" s="91"/>
      <c r="K18" s="216">
        <f t="shared" si="1"/>
        <v>0</v>
      </c>
      <c r="L18" s="87"/>
    </row>
    <row r="19" spans="1:12" x14ac:dyDescent="0.2">
      <c r="A19" s="87">
        <f t="shared" si="2"/>
        <v>0</v>
      </c>
      <c r="B19" s="87"/>
      <c r="C19" s="87"/>
      <c r="D19" s="88" t="s">
        <v>23</v>
      </c>
      <c r="E19" s="88" t="s">
        <v>2</v>
      </c>
      <c r="F19" s="87"/>
      <c r="G19" s="87"/>
      <c r="H19" s="87"/>
      <c r="I19" s="215"/>
      <c r="J19" s="91"/>
      <c r="K19" s="216">
        <f t="shared" si="1"/>
        <v>0</v>
      </c>
      <c r="L19" s="87"/>
    </row>
    <row r="20" spans="1:12" x14ac:dyDescent="0.2">
      <c r="A20" s="87">
        <f t="shared" si="2"/>
        <v>0</v>
      </c>
      <c r="B20" s="87"/>
      <c r="C20" s="87"/>
      <c r="D20" s="88" t="s">
        <v>23</v>
      </c>
      <c r="E20" s="88" t="s">
        <v>2</v>
      </c>
      <c r="F20" s="87"/>
      <c r="G20" s="87"/>
      <c r="H20" s="87"/>
      <c r="I20" s="215"/>
      <c r="J20" s="91"/>
      <c r="K20" s="216">
        <f t="shared" si="1"/>
        <v>0</v>
      </c>
      <c r="L20" s="87"/>
    </row>
    <row r="21" spans="1:12" x14ac:dyDescent="0.2">
      <c r="A21" s="87">
        <f t="shared" si="2"/>
        <v>0</v>
      </c>
      <c r="B21" s="87"/>
      <c r="C21" s="87"/>
      <c r="D21" s="88" t="s">
        <v>23</v>
      </c>
      <c r="E21" s="88" t="s">
        <v>2</v>
      </c>
      <c r="F21" s="87"/>
      <c r="G21" s="87"/>
      <c r="H21" s="87"/>
      <c r="I21" s="215"/>
      <c r="J21" s="91"/>
      <c r="K21" s="216">
        <f t="shared" si="1"/>
        <v>0</v>
      </c>
      <c r="L21" s="87"/>
    </row>
    <row r="22" spans="1:12" x14ac:dyDescent="0.2">
      <c r="A22" s="87">
        <f t="shared" si="2"/>
        <v>0</v>
      </c>
      <c r="B22" s="87"/>
      <c r="C22" s="87"/>
      <c r="D22" s="88" t="s">
        <v>23</v>
      </c>
      <c r="E22" s="88" t="s">
        <v>2</v>
      </c>
      <c r="F22" s="87"/>
      <c r="G22" s="87"/>
      <c r="H22" s="87"/>
      <c r="I22" s="215"/>
      <c r="J22" s="91"/>
      <c r="K22" s="216">
        <f t="shared" si="1"/>
        <v>0</v>
      </c>
      <c r="L22" s="87"/>
    </row>
    <row r="23" spans="1:12" x14ac:dyDescent="0.2">
      <c r="A23" s="87">
        <f t="shared" si="2"/>
        <v>0</v>
      </c>
      <c r="B23" s="87"/>
      <c r="C23" s="87"/>
      <c r="D23" s="88" t="s">
        <v>23</v>
      </c>
      <c r="E23" s="88" t="s">
        <v>2</v>
      </c>
      <c r="F23" s="87"/>
      <c r="G23" s="87"/>
      <c r="H23" s="87"/>
      <c r="I23" s="215"/>
      <c r="J23" s="91"/>
      <c r="K23" s="216">
        <f t="shared" si="1"/>
        <v>0</v>
      </c>
      <c r="L23" s="87"/>
    </row>
    <row r="24" spans="1:12" x14ac:dyDescent="0.2">
      <c r="A24" s="87">
        <f t="shared" si="2"/>
        <v>0</v>
      </c>
      <c r="B24" s="87"/>
      <c r="C24" s="87"/>
      <c r="D24" s="88" t="s">
        <v>23</v>
      </c>
      <c r="E24" s="88" t="s">
        <v>2</v>
      </c>
      <c r="F24" s="87"/>
      <c r="G24" s="87"/>
      <c r="H24" s="87"/>
      <c r="I24" s="215"/>
      <c r="J24" s="91"/>
      <c r="K24" s="216">
        <f t="shared" ref="K24" si="3">SUM(I24*J24)</f>
        <v>0</v>
      </c>
      <c r="L24" s="87"/>
    </row>
    <row r="25" spans="1:12" x14ac:dyDescent="0.2">
      <c r="A25" s="87">
        <f t="shared" si="2"/>
        <v>0</v>
      </c>
      <c r="B25" s="87"/>
      <c r="C25" s="87"/>
      <c r="D25" s="88" t="s">
        <v>23</v>
      </c>
      <c r="E25" s="88" t="s">
        <v>2</v>
      </c>
      <c r="F25" s="87"/>
      <c r="G25" s="145"/>
      <c r="H25" s="87"/>
      <c r="I25" s="215"/>
      <c r="J25" s="91"/>
      <c r="K25" s="216">
        <f t="shared" ref="K25" si="4">SUM(I25*J25)</f>
        <v>0</v>
      </c>
      <c r="L25" s="87"/>
    </row>
    <row r="26" spans="1:12" x14ac:dyDescent="0.2">
      <c r="A26" s="177"/>
      <c r="B26" s="177"/>
      <c r="C26" s="177"/>
      <c r="D26" s="178"/>
      <c r="E26" s="178"/>
      <c r="F26" s="177"/>
      <c r="G26" s="177"/>
      <c r="H26" s="177"/>
      <c r="I26" s="197"/>
      <c r="J26" s="184"/>
      <c r="K26" s="185"/>
      <c r="L26" s="177"/>
    </row>
    <row r="27" spans="1:12" x14ac:dyDescent="0.2">
      <c r="K27" s="217">
        <f>SUM(K7:K25)</f>
        <v>0</v>
      </c>
    </row>
  </sheetData>
  <sheetProtection password="D90D" sheet="1" objects="1" scenarios="1" formatCells="0" formatColumns="0" selectLockedCells="1"/>
  <mergeCells count="2">
    <mergeCell ref="E2:J2"/>
    <mergeCell ref="A3:C3"/>
  </mergeCells>
  <phoneticPr fontId="4" type="noConversion"/>
  <dataValidations count="4">
    <dataValidation type="list" allowBlank="1" showInputMessage="1" showErrorMessage="1" sqref="D27:D65456">
      <formula1 xml:space="preserve"> cost</formula1>
    </dataValidation>
    <dataValidation type="list" allowBlank="1" showInputMessage="1" showErrorMessage="1" sqref="B27:B279">
      <formula1 xml:space="preserve"> Institute</formula1>
    </dataValidation>
    <dataValidation type="list" allowBlank="1" showInputMessage="1" showErrorMessage="1" sqref="E27:E65456">
      <formula1 xml:space="preserve"> Type2</formula1>
    </dataValidation>
    <dataValidation type="custom" allowBlank="1" showInputMessage="1" showErrorMessage="1" sqref="D7:D26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330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142"/>
    </row>
    <row r="3" spans="1:13" x14ac:dyDescent="0.2">
      <c r="A3" s="247" t="s">
        <v>27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5">
      <c r="A4" s="241" t="s">
        <v>97</v>
      </c>
      <c r="B4" s="253"/>
      <c r="C4" s="253"/>
      <c r="D4" s="253"/>
      <c r="E4" s="253"/>
      <c r="F4" s="253"/>
      <c r="G4" s="253"/>
      <c r="H4" s="253"/>
      <c r="I4" s="254"/>
      <c r="J4" s="254"/>
      <c r="L4" s="46"/>
      <c r="M4" s="143"/>
    </row>
    <row r="5" spans="1:13" x14ac:dyDescent="0.2">
      <c r="B5" s="137">
        <f>K24</f>
        <v>0</v>
      </c>
      <c r="J5" s="103"/>
    </row>
    <row r="6" spans="1:13" s="108" customFormat="1" ht="27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35</v>
      </c>
      <c r="G6" s="154" t="s">
        <v>64</v>
      </c>
      <c r="H6" s="154" t="s">
        <v>75</v>
      </c>
      <c r="I6" s="148" t="s">
        <v>117</v>
      </c>
      <c r="J6" s="149" t="s">
        <v>118</v>
      </c>
      <c r="K6" s="156" t="s">
        <v>127</v>
      </c>
      <c r="L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27</v>
      </c>
      <c r="F7" s="145"/>
      <c r="G7" s="145"/>
      <c r="H7" s="106"/>
      <c r="I7" s="218"/>
      <c r="J7" s="89"/>
      <c r="K7" s="219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27</v>
      </c>
      <c r="F8" s="87"/>
      <c r="G8" s="87"/>
      <c r="H8" s="87"/>
      <c r="I8" s="218"/>
      <c r="J8" s="89"/>
      <c r="K8" s="219">
        <f t="shared" ref="K8:K22" si="0">J8*I8</f>
        <v>0</v>
      </c>
      <c r="L8" s="87"/>
    </row>
    <row r="9" spans="1:13" s="109" customFormat="1" ht="12.75" customHeight="1" x14ac:dyDescent="0.2">
      <c r="A9" s="87">
        <f t="shared" ref="A9:A22" si="1">A8</f>
        <v>0</v>
      </c>
      <c r="B9" s="87"/>
      <c r="C9" s="90"/>
      <c r="D9" s="88" t="s">
        <v>23</v>
      </c>
      <c r="E9" s="88" t="s">
        <v>27</v>
      </c>
      <c r="F9" s="90"/>
      <c r="G9" s="90"/>
      <c r="H9" s="90"/>
      <c r="I9" s="218"/>
      <c r="J9" s="89"/>
      <c r="K9" s="219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27</v>
      </c>
      <c r="F10" s="90"/>
      <c r="G10" s="90"/>
      <c r="H10" s="90"/>
      <c r="I10" s="218"/>
      <c r="J10" s="89"/>
      <c r="K10" s="219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27</v>
      </c>
      <c r="F11" s="90"/>
      <c r="G11" s="90"/>
      <c r="H11" s="90"/>
      <c r="I11" s="218"/>
      <c r="J11" s="89"/>
      <c r="K11" s="219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27</v>
      </c>
      <c r="F12" s="90"/>
      <c r="G12" s="90"/>
      <c r="H12" s="90"/>
      <c r="I12" s="218"/>
      <c r="J12" s="89"/>
      <c r="K12" s="219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27</v>
      </c>
      <c r="F13" s="90"/>
      <c r="G13" s="90"/>
      <c r="H13" s="90"/>
      <c r="I13" s="218"/>
      <c r="J13" s="89"/>
      <c r="K13" s="219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27</v>
      </c>
      <c r="F14" s="90"/>
      <c r="G14" s="90"/>
      <c r="H14" s="90"/>
      <c r="I14" s="218"/>
      <c r="J14" s="89"/>
      <c r="K14" s="219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27</v>
      </c>
      <c r="F15" s="90"/>
      <c r="G15" s="90"/>
      <c r="H15" s="90"/>
      <c r="I15" s="218"/>
      <c r="J15" s="89"/>
      <c r="K15" s="219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27</v>
      </c>
      <c r="F16" s="87"/>
      <c r="G16" s="87"/>
      <c r="H16" s="87"/>
      <c r="I16" s="218"/>
      <c r="J16" s="89"/>
      <c r="K16" s="219">
        <f t="shared" si="0"/>
        <v>0</v>
      </c>
      <c r="L16" s="87"/>
    </row>
    <row r="17" spans="1:12" ht="12.75" customHeight="1" x14ac:dyDescent="0.2">
      <c r="A17" s="87">
        <f t="shared" si="1"/>
        <v>0</v>
      </c>
      <c r="B17" s="87"/>
      <c r="C17" s="90"/>
      <c r="D17" s="88" t="s">
        <v>23</v>
      </c>
      <c r="E17" s="88" t="s">
        <v>27</v>
      </c>
      <c r="F17" s="90"/>
      <c r="G17" s="90"/>
      <c r="H17" s="90"/>
      <c r="I17" s="218"/>
      <c r="J17" s="89"/>
      <c r="K17" s="219">
        <f t="shared" si="0"/>
        <v>0</v>
      </c>
      <c r="L17" s="87"/>
    </row>
    <row r="18" spans="1:12" ht="12.75" customHeight="1" x14ac:dyDescent="0.2">
      <c r="A18" s="87">
        <f t="shared" si="1"/>
        <v>0</v>
      </c>
      <c r="B18" s="87"/>
      <c r="C18" s="87"/>
      <c r="D18" s="88" t="s">
        <v>23</v>
      </c>
      <c r="E18" s="88" t="s">
        <v>27</v>
      </c>
      <c r="F18" s="87"/>
      <c r="G18" s="87"/>
      <c r="H18" s="87"/>
      <c r="I18" s="218"/>
      <c r="J18" s="89"/>
      <c r="K18" s="219">
        <f t="shared" si="0"/>
        <v>0</v>
      </c>
      <c r="L18" s="87"/>
    </row>
    <row r="19" spans="1:12" ht="12.75" customHeight="1" x14ac:dyDescent="0.2">
      <c r="A19" s="87">
        <f t="shared" si="1"/>
        <v>0</v>
      </c>
      <c r="B19" s="87"/>
      <c r="C19" s="87"/>
      <c r="D19" s="88" t="s">
        <v>23</v>
      </c>
      <c r="E19" s="88" t="s">
        <v>27</v>
      </c>
      <c r="F19" s="87"/>
      <c r="G19" s="87"/>
      <c r="H19" s="87"/>
      <c r="I19" s="218"/>
      <c r="J19" s="89"/>
      <c r="K19" s="219">
        <f t="shared" si="0"/>
        <v>0</v>
      </c>
      <c r="L19" s="87"/>
    </row>
    <row r="20" spans="1:12" ht="12.75" customHeight="1" x14ac:dyDescent="0.2">
      <c r="A20" s="87">
        <f t="shared" si="1"/>
        <v>0</v>
      </c>
      <c r="B20" s="87"/>
      <c r="C20" s="87"/>
      <c r="D20" s="88" t="s">
        <v>23</v>
      </c>
      <c r="E20" s="88" t="s">
        <v>27</v>
      </c>
      <c r="F20" s="87"/>
      <c r="G20" s="87"/>
      <c r="H20" s="87"/>
      <c r="I20" s="218"/>
      <c r="J20" s="89"/>
      <c r="K20" s="219">
        <f t="shared" si="0"/>
        <v>0</v>
      </c>
      <c r="L20" s="87"/>
    </row>
    <row r="21" spans="1:12" ht="12.75" customHeight="1" x14ac:dyDescent="0.2">
      <c r="A21" s="87">
        <f t="shared" si="1"/>
        <v>0</v>
      </c>
      <c r="B21" s="87"/>
      <c r="C21" s="87"/>
      <c r="D21" s="88" t="s">
        <v>23</v>
      </c>
      <c r="E21" s="88" t="s">
        <v>27</v>
      </c>
      <c r="F21" s="87"/>
      <c r="G21" s="87"/>
      <c r="H21" s="87"/>
      <c r="I21" s="218"/>
      <c r="J21" s="89"/>
      <c r="K21" s="219">
        <f t="shared" si="0"/>
        <v>0</v>
      </c>
      <c r="L21" s="87"/>
    </row>
    <row r="22" spans="1:12" ht="12.75" customHeight="1" x14ac:dyDescent="0.2">
      <c r="A22" s="87">
        <f t="shared" si="1"/>
        <v>0</v>
      </c>
      <c r="B22" s="87"/>
      <c r="C22" s="87"/>
      <c r="D22" s="88" t="s">
        <v>23</v>
      </c>
      <c r="E22" s="88" t="s">
        <v>27</v>
      </c>
      <c r="F22" s="87"/>
      <c r="G22" s="87"/>
      <c r="H22" s="87"/>
      <c r="I22" s="218"/>
      <c r="J22" s="89"/>
      <c r="K22" s="219">
        <f t="shared" si="0"/>
        <v>0</v>
      </c>
      <c r="L22" s="87"/>
    </row>
    <row r="23" spans="1:12" x14ac:dyDescent="0.2">
      <c r="I23" s="104"/>
      <c r="K23" s="160"/>
    </row>
    <row r="24" spans="1:12" x14ac:dyDescent="0.2">
      <c r="I24" s="104"/>
      <c r="K24" s="220">
        <f>SUM(K7:K23)</f>
        <v>0</v>
      </c>
    </row>
    <row r="25" spans="1:12" x14ac:dyDescent="0.2">
      <c r="I25" s="104"/>
      <c r="K25" s="160"/>
    </row>
    <row r="26" spans="1:12" x14ac:dyDescent="0.2">
      <c r="I26" s="104"/>
      <c r="K26" s="160"/>
    </row>
    <row r="27" spans="1:12" x14ac:dyDescent="0.2">
      <c r="I27" s="104"/>
      <c r="K27" s="160"/>
    </row>
    <row r="28" spans="1:12" x14ac:dyDescent="0.2">
      <c r="I28" s="104"/>
      <c r="K28" s="160"/>
    </row>
    <row r="29" spans="1:12" x14ac:dyDescent="0.2">
      <c r="I29" s="104"/>
      <c r="K29" s="160"/>
    </row>
    <row r="30" spans="1:12" x14ac:dyDescent="0.2">
      <c r="I30" s="104"/>
      <c r="K30" s="160"/>
    </row>
    <row r="31" spans="1:12" x14ac:dyDescent="0.2">
      <c r="I31" s="104"/>
      <c r="K31" s="160"/>
    </row>
    <row r="32" spans="1:12" x14ac:dyDescent="0.2">
      <c r="I32" s="104"/>
      <c r="K32" s="160"/>
    </row>
    <row r="33" spans="9:11" x14ac:dyDescent="0.2">
      <c r="I33" s="104"/>
      <c r="K33" s="160"/>
    </row>
    <row r="34" spans="9:11" x14ac:dyDescent="0.2">
      <c r="I34" s="104"/>
      <c r="K34" s="160"/>
    </row>
    <row r="35" spans="9:11" x14ac:dyDescent="0.2">
      <c r="I35" s="104"/>
      <c r="K35" s="160"/>
    </row>
    <row r="36" spans="9:11" x14ac:dyDescent="0.2">
      <c r="I36" s="104"/>
      <c r="K36" s="160"/>
    </row>
    <row r="37" spans="9:11" x14ac:dyDescent="0.2">
      <c r="I37" s="104"/>
      <c r="K37" s="160"/>
    </row>
    <row r="38" spans="9:11" x14ac:dyDescent="0.2">
      <c r="I38" s="104"/>
      <c r="K38" s="160"/>
    </row>
    <row r="39" spans="9:11" x14ac:dyDescent="0.2">
      <c r="I39" s="104"/>
      <c r="K39" s="160"/>
    </row>
    <row r="40" spans="9:11" x14ac:dyDescent="0.2">
      <c r="I40" s="104"/>
      <c r="K40" s="160"/>
    </row>
    <row r="41" spans="9:11" x14ac:dyDescent="0.2">
      <c r="I41" s="104"/>
      <c r="K41" s="160"/>
    </row>
    <row r="42" spans="9:11" x14ac:dyDescent="0.2">
      <c r="I42" s="104"/>
      <c r="K42" s="160"/>
    </row>
    <row r="43" spans="9:11" x14ac:dyDescent="0.2">
      <c r="I43" s="104"/>
      <c r="K43" s="160"/>
    </row>
    <row r="44" spans="9:11" x14ac:dyDescent="0.2">
      <c r="I44" s="104"/>
      <c r="K44" s="160"/>
    </row>
    <row r="45" spans="9:11" x14ac:dyDescent="0.2">
      <c r="I45" s="104"/>
      <c r="K45" s="160"/>
    </row>
    <row r="46" spans="9:11" x14ac:dyDescent="0.2">
      <c r="I46" s="104"/>
      <c r="K46" s="160"/>
    </row>
    <row r="47" spans="9:11" x14ac:dyDescent="0.2">
      <c r="I47" s="104"/>
      <c r="K47" s="160"/>
    </row>
    <row r="48" spans="9:11" x14ac:dyDescent="0.2">
      <c r="I48" s="104"/>
      <c r="K48" s="160"/>
    </row>
    <row r="49" spans="9:11" x14ac:dyDescent="0.2">
      <c r="I49" s="104"/>
      <c r="K49" s="160"/>
    </row>
    <row r="50" spans="9:11" x14ac:dyDescent="0.2">
      <c r="I50" s="104"/>
      <c r="K50" s="160"/>
    </row>
    <row r="51" spans="9:11" x14ac:dyDescent="0.2">
      <c r="I51" s="104"/>
      <c r="K51" s="160"/>
    </row>
    <row r="52" spans="9:11" x14ac:dyDescent="0.2">
      <c r="I52" s="104"/>
      <c r="K52" s="160"/>
    </row>
    <row r="53" spans="9:11" x14ac:dyDescent="0.2">
      <c r="I53" s="104"/>
      <c r="K53" s="160"/>
    </row>
    <row r="54" spans="9:11" x14ac:dyDescent="0.2">
      <c r="I54" s="104"/>
      <c r="K54" s="160"/>
    </row>
    <row r="55" spans="9:11" x14ac:dyDescent="0.2">
      <c r="I55" s="104"/>
      <c r="K55" s="160"/>
    </row>
    <row r="56" spans="9:11" x14ac:dyDescent="0.2">
      <c r="I56" s="104"/>
      <c r="K56" s="160"/>
    </row>
    <row r="57" spans="9:11" x14ac:dyDescent="0.2">
      <c r="I57" s="104"/>
      <c r="K57" s="160"/>
    </row>
    <row r="58" spans="9:11" x14ac:dyDescent="0.2">
      <c r="I58" s="104"/>
      <c r="K58" s="160"/>
    </row>
    <row r="59" spans="9:11" x14ac:dyDescent="0.2">
      <c r="I59" s="104"/>
      <c r="K59" s="160"/>
    </row>
    <row r="60" spans="9:11" x14ac:dyDescent="0.2">
      <c r="I60" s="104"/>
      <c r="K60" s="160"/>
    </row>
    <row r="61" spans="9:11" x14ac:dyDescent="0.2">
      <c r="I61" s="104"/>
      <c r="K61" s="160"/>
    </row>
    <row r="62" spans="9:11" x14ac:dyDescent="0.2">
      <c r="I62" s="104"/>
      <c r="K62" s="160"/>
    </row>
    <row r="63" spans="9:11" x14ac:dyDescent="0.2">
      <c r="I63" s="104"/>
      <c r="K63" s="160"/>
    </row>
    <row r="64" spans="9:11" x14ac:dyDescent="0.2">
      <c r="I64" s="104"/>
      <c r="K64" s="160"/>
    </row>
    <row r="65" spans="9:11" x14ac:dyDescent="0.2">
      <c r="I65" s="104"/>
      <c r="K65" s="160"/>
    </row>
    <row r="66" spans="9:11" x14ac:dyDescent="0.2">
      <c r="I66" s="104"/>
      <c r="K66" s="160"/>
    </row>
    <row r="67" spans="9:11" x14ac:dyDescent="0.2">
      <c r="I67" s="104"/>
      <c r="K67" s="160"/>
    </row>
    <row r="68" spans="9:11" x14ac:dyDescent="0.2">
      <c r="I68" s="104"/>
      <c r="K68" s="160"/>
    </row>
    <row r="69" spans="9:11" x14ac:dyDescent="0.2">
      <c r="I69" s="104"/>
      <c r="K69" s="160"/>
    </row>
    <row r="70" spans="9:11" x14ac:dyDescent="0.2">
      <c r="I70" s="104"/>
      <c r="K70" s="160"/>
    </row>
    <row r="71" spans="9:11" x14ac:dyDescent="0.2">
      <c r="I71" s="104"/>
      <c r="K71" s="160"/>
    </row>
    <row r="72" spans="9:11" x14ac:dyDescent="0.2">
      <c r="I72" s="104"/>
      <c r="K72" s="160"/>
    </row>
    <row r="73" spans="9:11" x14ac:dyDescent="0.2">
      <c r="I73" s="104"/>
      <c r="K73" s="160"/>
    </row>
    <row r="74" spans="9:11" x14ac:dyDescent="0.2">
      <c r="I74" s="104"/>
      <c r="K74" s="160"/>
    </row>
    <row r="75" spans="9:11" x14ac:dyDescent="0.2">
      <c r="I75" s="104"/>
      <c r="K75" s="160"/>
    </row>
    <row r="76" spans="9:11" x14ac:dyDescent="0.2">
      <c r="I76" s="104"/>
      <c r="K76" s="160"/>
    </row>
    <row r="77" spans="9:11" x14ac:dyDescent="0.2">
      <c r="I77" s="104"/>
      <c r="K77" s="160"/>
    </row>
    <row r="78" spans="9:11" x14ac:dyDescent="0.2">
      <c r="I78" s="104"/>
      <c r="K78" s="160"/>
    </row>
    <row r="79" spans="9:11" x14ac:dyDescent="0.2">
      <c r="I79" s="104"/>
      <c r="K79" s="160"/>
    </row>
    <row r="80" spans="9:11" x14ac:dyDescent="0.2">
      <c r="I80" s="104"/>
      <c r="K80" s="160"/>
    </row>
    <row r="81" spans="9:11" x14ac:dyDescent="0.2">
      <c r="I81" s="104"/>
      <c r="K81" s="160"/>
    </row>
    <row r="82" spans="9:11" x14ac:dyDescent="0.2">
      <c r="I82" s="104"/>
      <c r="K82" s="160"/>
    </row>
    <row r="83" spans="9:11" x14ac:dyDescent="0.2">
      <c r="I83" s="104"/>
      <c r="K83" s="160"/>
    </row>
    <row r="84" spans="9:11" x14ac:dyDescent="0.2">
      <c r="I84" s="104"/>
      <c r="K84" s="160"/>
    </row>
    <row r="85" spans="9:11" x14ac:dyDescent="0.2">
      <c r="I85" s="104"/>
      <c r="K85" s="160"/>
    </row>
    <row r="86" spans="9:11" x14ac:dyDescent="0.2">
      <c r="I86" s="104"/>
      <c r="K86" s="160"/>
    </row>
    <row r="87" spans="9:11" x14ac:dyDescent="0.2">
      <c r="I87" s="104"/>
      <c r="K87" s="160"/>
    </row>
    <row r="88" spans="9:11" x14ac:dyDescent="0.2">
      <c r="I88" s="104"/>
      <c r="K88" s="160"/>
    </row>
    <row r="89" spans="9:11" x14ac:dyDescent="0.2">
      <c r="I89" s="104"/>
      <c r="K89" s="160"/>
    </row>
    <row r="90" spans="9:11" x14ac:dyDescent="0.2">
      <c r="I90" s="104"/>
      <c r="K90" s="160"/>
    </row>
    <row r="91" spans="9:11" x14ac:dyDescent="0.2">
      <c r="I91" s="104"/>
      <c r="K91" s="160"/>
    </row>
    <row r="92" spans="9:11" x14ac:dyDescent="0.2">
      <c r="I92" s="104"/>
      <c r="K92" s="160"/>
    </row>
    <row r="93" spans="9:11" x14ac:dyDescent="0.2">
      <c r="I93" s="104"/>
      <c r="K93" s="160"/>
    </row>
    <row r="94" spans="9:11" x14ac:dyDescent="0.2">
      <c r="I94" s="104"/>
      <c r="K94" s="160"/>
    </row>
    <row r="95" spans="9:11" x14ac:dyDescent="0.2">
      <c r="I95" s="104"/>
      <c r="K95" s="160"/>
    </row>
    <row r="96" spans="9:11" x14ac:dyDescent="0.2">
      <c r="I96" s="104"/>
      <c r="K96" s="160"/>
    </row>
    <row r="97" spans="9:11" x14ac:dyDescent="0.2">
      <c r="I97" s="104"/>
      <c r="K97" s="160"/>
    </row>
    <row r="98" spans="9:11" x14ac:dyDescent="0.2">
      <c r="I98" s="104"/>
      <c r="K98" s="160"/>
    </row>
    <row r="99" spans="9:11" x14ac:dyDescent="0.2">
      <c r="I99" s="104"/>
      <c r="K99" s="160"/>
    </row>
    <row r="100" spans="9:11" x14ac:dyDescent="0.2">
      <c r="I100" s="104"/>
      <c r="K100" s="160"/>
    </row>
    <row r="101" spans="9:11" x14ac:dyDescent="0.2">
      <c r="I101" s="104"/>
      <c r="K101" s="160"/>
    </row>
    <row r="102" spans="9:11" x14ac:dyDescent="0.2">
      <c r="I102" s="104"/>
      <c r="K102" s="160"/>
    </row>
    <row r="103" spans="9:11" x14ac:dyDescent="0.2">
      <c r="I103" s="104"/>
      <c r="K103" s="160"/>
    </row>
    <row r="104" spans="9:11" x14ac:dyDescent="0.2">
      <c r="I104" s="104"/>
      <c r="K104" s="160"/>
    </row>
    <row r="105" spans="9:11" x14ac:dyDescent="0.2">
      <c r="I105" s="104"/>
      <c r="K105" s="160"/>
    </row>
    <row r="106" spans="9:11" x14ac:dyDescent="0.2">
      <c r="I106" s="104"/>
      <c r="K106" s="160"/>
    </row>
    <row r="107" spans="9:11" x14ac:dyDescent="0.2">
      <c r="I107" s="104"/>
      <c r="K107" s="160"/>
    </row>
    <row r="108" spans="9:11" x14ac:dyDescent="0.2">
      <c r="I108" s="104"/>
      <c r="K108" s="160"/>
    </row>
    <row r="109" spans="9:11" x14ac:dyDescent="0.2">
      <c r="I109" s="104"/>
      <c r="K109" s="160"/>
    </row>
    <row r="110" spans="9:11" x14ac:dyDescent="0.2">
      <c r="I110" s="104"/>
      <c r="K110" s="160"/>
    </row>
    <row r="111" spans="9:11" x14ac:dyDescent="0.2">
      <c r="I111" s="104"/>
      <c r="K111" s="160"/>
    </row>
    <row r="112" spans="9:11" x14ac:dyDescent="0.2">
      <c r="I112" s="104"/>
      <c r="K112" s="160"/>
    </row>
    <row r="113" spans="9:11" x14ac:dyDescent="0.2">
      <c r="I113" s="104"/>
      <c r="K113" s="160"/>
    </row>
    <row r="114" spans="9:11" x14ac:dyDescent="0.2">
      <c r="I114" s="104"/>
      <c r="K114" s="160"/>
    </row>
    <row r="115" spans="9:11" x14ac:dyDescent="0.2">
      <c r="I115" s="104"/>
      <c r="K115" s="160"/>
    </row>
    <row r="116" spans="9:11" x14ac:dyDescent="0.2">
      <c r="I116" s="104"/>
      <c r="K116" s="160"/>
    </row>
    <row r="117" spans="9:11" x14ac:dyDescent="0.2">
      <c r="I117" s="104"/>
      <c r="K117" s="160"/>
    </row>
    <row r="118" spans="9:11" x14ac:dyDescent="0.2">
      <c r="I118" s="104"/>
      <c r="K118" s="160"/>
    </row>
    <row r="119" spans="9:11" x14ac:dyDescent="0.2">
      <c r="I119" s="104"/>
      <c r="K119" s="160"/>
    </row>
    <row r="120" spans="9:11" x14ac:dyDescent="0.2">
      <c r="I120" s="104"/>
      <c r="K120" s="160"/>
    </row>
    <row r="121" spans="9:11" x14ac:dyDescent="0.2">
      <c r="I121" s="104"/>
      <c r="K121" s="160"/>
    </row>
    <row r="122" spans="9:11" x14ac:dyDescent="0.2">
      <c r="I122" s="104"/>
      <c r="K122" s="160"/>
    </row>
    <row r="123" spans="9:11" x14ac:dyDescent="0.2">
      <c r="I123" s="104"/>
      <c r="K123" s="160"/>
    </row>
    <row r="124" spans="9:11" x14ac:dyDescent="0.2">
      <c r="I124" s="104"/>
      <c r="K124" s="160"/>
    </row>
    <row r="125" spans="9:11" x14ac:dyDescent="0.2">
      <c r="I125" s="104"/>
      <c r="K125" s="160"/>
    </row>
    <row r="126" spans="9:11" x14ac:dyDescent="0.2">
      <c r="I126" s="104"/>
      <c r="K126" s="160"/>
    </row>
    <row r="127" spans="9:11" x14ac:dyDescent="0.2">
      <c r="I127" s="104"/>
      <c r="K127" s="160"/>
    </row>
    <row r="128" spans="9:11" x14ac:dyDescent="0.2">
      <c r="I128" s="104"/>
      <c r="K128" s="160"/>
    </row>
    <row r="129" spans="9:11" x14ac:dyDescent="0.2">
      <c r="I129" s="104"/>
      <c r="K129" s="160"/>
    </row>
    <row r="130" spans="9:11" x14ac:dyDescent="0.2">
      <c r="I130" s="104"/>
      <c r="K130" s="160"/>
    </row>
    <row r="131" spans="9:11" x14ac:dyDescent="0.2">
      <c r="I131" s="104"/>
      <c r="K131" s="160"/>
    </row>
    <row r="132" spans="9:11" x14ac:dyDescent="0.2">
      <c r="I132" s="104"/>
      <c r="K132" s="160"/>
    </row>
    <row r="133" spans="9:11" x14ac:dyDescent="0.2">
      <c r="I133" s="104"/>
      <c r="K133" s="160"/>
    </row>
    <row r="134" spans="9:11" x14ac:dyDescent="0.2">
      <c r="I134" s="104"/>
      <c r="K134" s="160"/>
    </row>
    <row r="135" spans="9:11" x14ac:dyDescent="0.2">
      <c r="I135" s="104"/>
      <c r="K135" s="160"/>
    </row>
    <row r="136" spans="9:11" x14ac:dyDescent="0.2">
      <c r="I136" s="104"/>
      <c r="K136" s="160"/>
    </row>
    <row r="137" spans="9:11" x14ac:dyDescent="0.2">
      <c r="I137" s="104"/>
      <c r="K137" s="160"/>
    </row>
    <row r="138" spans="9:11" x14ac:dyDescent="0.2">
      <c r="I138" s="104"/>
      <c r="K138" s="160"/>
    </row>
    <row r="139" spans="9:11" x14ac:dyDescent="0.2">
      <c r="I139" s="104"/>
      <c r="K139" s="160"/>
    </row>
    <row r="140" spans="9:11" x14ac:dyDescent="0.2">
      <c r="I140" s="104"/>
      <c r="K140" s="160"/>
    </row>
    <row r="141" spans="9:11" x14ac:dyDescent="0.2">
      <c r="I141" s="104"/>
      <c r="K141" s="160"/>
    </row>
    <row r="142" spans="9:11" x14ac:dyDescent="0.2">
      <c r="I142" s="104"/>
      <c r="K142" s="160"/>
    </row>
    <row r="143" spans="9:11" x14ac:dyDescent="0.2">
      <c r="I143" s="104"/>
      <c r="K143" s="160"/>
    </row>
    <row r="144" spans="9:11" x14ac:dyDescent="0.2">
      <c r="I144" s="104"/>
      <c r="K144" s="160"/>
    </row>
    <row r="145" spans="9:11" x14ac:dyDescent="0.2">
      <c r="I145" s="104"/>
      <c r="K145" s="160"/>
    </row>
    <row r="146" spans="9:11" x14ac:dyDescent="0.2">
      <c r="I146" s="104"/>
      <c r="K146" s="160"/>
    </row>
    <row r="147" spans="9:11" x14ac:dyDescent="0.2">
      <c r="I147" s="104"/>
      <c r="K147" s="160"/>
    </row>
    <row r="148" spans="9:11" x14ac:dyDescent="0.2">
      <c r="I148" s="104"/>
      <c r="K148" s="160"/>
    </row>
    <row r="149" spans="9:11" x14ac:dyDescent="0.2">
      <c r="I149" s="104"/>
      <c r="K149" s="160"/>
    </row>
    <row r="150" spans="9:11" x14ac:dyDescent="0.2">
      <c r="I150" s="104"/>
      <c r="K150" s="160"/>
    </row>
    <row r="151" spans="9:11" x14ac:dyDescent="0.2">
      <c r="I151" s="104"/>
      <c r="K151" s="160"/>
    </row>
    <row r="152" spans="9:11" x14ac:dyDescent="0.2">
      <c r="I152" s="104"/>
      <c r="K152" s="160"/>
    </row>
    <row r="153" spans="9:11" x14ac:dyDescent="0.2">
      <c r="I153" s="104"/>
      <c r="K153" s="160"/>
    </row>
    <row r="154" spans="9:11" x14ac:dyDescent="0.2">
      <c r="I154" s="104"/>
      <c r="K154" s="160"/>
    </row>
    <row r="155" spans="9:11" x14ac:dyDescent="0.2">
      <c r="I155" s="104"/>
      <c r="K155" s="160"/>
    </row>
    <row r="156" spans="9:11" x14ac:dyDescent="0.2">
      <c r="I156" s="104"/>
      <c r="K156" s="160"/>
    </row>
    <row r="157" spans="9:11" x14ac:dyDescent="0.2">
      <c r="I157" s="104"/>
      <c r="K157" s="160"/>
    </row>
    <row r="158" spans="9:11" x14ac:dyDescent="0.2">
      <c r="I158" s="104"/>
      <c r="K158" s="160"/>
    </row>
    <row r="159" spans="9:11" x14ac:dyDescent="0.2">
      <c r="I159" s="104"/>
      <c r="K159" s="160"/>
    </row>
    <row r="160" spans="9:11" x14ac:dyDescent="0.2">
      <c r="I160" s="104"/>
      <c r="K160" s="160"/>
    </row>
    <row r="161" spans="9:11" x14ac:dyDescent="0.2">
      <c r="I161" s="104"/>
      <c r="K161" s="160"/>
    </row>
    <row r="162" spans="9:11" x14ac:dyDescent="0.2">
      <c r="I162" s="104"/>
      <c r="K162" s="160"/>
    </row>
    <row r="163" spans="9:11" x14ac:dyDescent="0.2">
      <c r="I163" s="104"/>
      <c r="K163" s="160"/>
    </row>
    <row r="164" spans="9:11" x14ac:dyDescent="0.2">
      <c r="I164" s="104"/>
      <c r="K164" s="160"/>
    </row>
    <row r="165" spans="9:11" x14ac:dyDescent="0.2">
      <c r="I165" s="104"/>
      <c r="K165" s="160"/>
    </row>
    <row r="166" spans="9:11" x14ac:dyDescent="0.2">
      <c r="I166" s="104"/>
      <c r="K166" s="160"/>
    </row>
    <row r="167" spans="9:11" x14ac:dyDescent="0.2">
      <c r="I167" s="104"/>
      <c r="K167" s="160"/>
    </row>
    <row r="168" spans="9:11" x14ac:dyDescent="0.2">
      <c r="I168" s="104"/>
      <c r="K168" s="160"/>
    </row>
    <row r="169" spans="9:11" x14ac:dyDescent="0.2">
      <c r="I169" s="104"/>
      <c r="K169" s="160"/>
    </row>
    <row r="170" spans="9:11" x14ac:dyDescent="0.2">
      <c r="I170" s="104"/>
      <c r="K170" s="160"/>
    </row>
    <row r="171" spans="9:11" x14ac:dyDescent="0.2">
      <c r="I171" s="104"/>
      <c r="K171" s="160"/>
    </row>
    <row r="172" spans="9:11" x14ac:dyDescent="0.2">
      <c r="I172" s="104"/>
      <c r="K172" s="160"/>
    </row>
    <row r="173" spans="9:11" x14ac:dyDescent="0.2">
      <c r="I173" s="104"/>
      <c r="K173" s="160"/>
    </row>
    <row r="174" spans="9:11" x14ac:dyDescent="0.2">
      <c r="I174" s="104"/>
      <c r="K174" s="160"/>
    </row>
    <row r="175" spans="9:11" x14ac:dyDescent="0.2">
      <c r="I175" s="104"/>
      <c r="K175" s="160"/>
    </row>
    <row r="176" spans="9:11" x14ac:dyDescent="0.2">
      <c r="I176" s="104"/>
      <c r="K176" s="160"/>
    </row>
    <row r="177" spans="9:11" x14ac:dyDescent="0.2">
      <c r="I177" s="104"/>
      <c r="K177" s="160"/>
    </row>
    <row r="178" spans="9:11" x14ac:dyDescent="0.2">
      <c r="I178" s="104"/>
      <c r="K178" s="160"/>
    </row>
    <row r="179" spans="9:11" x14ac:dyDescent="0.2">
      <c r="I179" s="104"/>
      <c r="K179" s="160"/>
    </row>
    <row r="180" spans="9:11" x14ac:dyDescent="0.2">
      <c r="I180" s="104"/>
      <c r="K180" s="160"/>
    </row>
    <row r="181" spans="9:11" x14ac:dyDescent="0.2">
      <c r="I181" s="104"/>
      <c r="K181" s="160"/>
    </row>
    <row r="182" spans="9:11" x14ac:dyDescent="0.2">
      <c r="I182" s="104"/>
      <c r="K182" s="160"/>
    </row>
    <row r="183" spans="9:11" x14ac:dyDescent="0.2">
      <c r="I183" s="104"/>
      <c r="K183" s="160"/>
    </row>
    <row r="184" spans="9:11" x14ac:dyDescent="0.2">
      <c r="I184" s="104"/>
      <c r="K184" s="160"/>
    </row>
    <row r="185" spans="9:11" x14ac:dyDescent="0.2">
      <c r="I185" s="104"/>
      <c r="K185" s="160"/>
    </row>
    <row r="186" spans="9:11" x14ac:dyDescent="0.2">
      <c r="I186" s="104"/>
      <c r="K186" s="160"/>
    </row>
    <row r="187" spans="9:11" x14ac:dyDescent="0.2">
      <c r="I187" s="104"/>
      <c r="K187" s="160"/>
    </row>
    <row r="188" spans="9:11" x14ac:dyDescent="0.2">
      <c r="I188" s="104"/>
      <c r="K188" s="160"/>
    </row>
    <row r="189" spans="9:11" x14ac:dyDescent="0.2">
      <c r="I189" s="104"/>
      <c r="K189" s="160"/>
    </row>
    <row r="190" spans="9:11" x14ac:dyDescent="0.2">
      <c r="I190" s="104"/>
      <c r="K190" s="160"/>
    </row>
    <row r="191" spans="9:11" x14ac:dyDescent="0.2">
      <c r="I191" s="104"/>
      <c r="K191" s="160"/>
    </row>
    <row r="192" spans="9:11" x14ac:dyDescent="0.2">
      <c r="I192" s="104"/>
      <c r="K192" s="160"/>
    </row>
    <row r="193" spans="9:11" x14ac:dyDescent="0.2">
      <c r="I193" s="104"/>
      <c r="K193" s="160"/>
    </row>
    <row r="194" spans="9:11" x14ac:dyDescent="0.2">
      <c r="I194" s="104"/>
      <c r="K194" s="160"/>
    </row>
    <row r="195" spans="9:11" x14ac:dyDescent="0.2">
      <c r="I195" s="104"/>
      <c r="K195" s="160"/>
    </row>
    <row r="196" spans="9:11" x14ac:dyDescent="0.2">
      <c r="I196" s="104"/>
      <c r="K196" s="160"/>
    </row>
    <row r="197" spans="9:11" x14ac:dyDescent="0.2">
      <c r="I197" s="104"/>
      <c r="K197" s="160"/>
    </row>
    <row r="198" spans="9:11" x14ac:dyDescent="0.2">
      <c r="I198" s="104"/>
      <c r="K198" s="160"/>
    </row>
    <row r="199" spans="9:11" x14ac:dyDescent="0.2">
      <c r="I199" s="104"/>
      <c r="K199" s="160"/>
    </row>
    <row r="200" spans="9:11" x14ac:dyDescent="0.2">
      <c r="I200" s="104"/>
      <c r="K200" s="160"/>
    </row>
    <row r="201" spans="9:11" x14ac:dyDescent="0.2">
      <c r="I201" s="104"/>
      <c r="K201" s="160"/>
    </row>
    <row r="202" spans="9:11" x14ac:dyDescent="0.2">
      <c r="I202" s="104"/>
      <c r="K202" s="160"/>
    </row>
    <row r="203" spans="9:11" x14ac:dyDescent="0.2">
      <c r="I203" s="104"/>
      <c r="K203" s="160"/>
    </row>
    <row r="204" spans="9:11" x14ac:dyDescent="0.2">
      <c r="I204" s="104"/>
      <c r="K204" s="160"/>
    </row>
    <row r="205" spans="9:11" x14ac:dyDescent="0.2">
      <c r="I205" s="104"/>
      <c r="K205" s="160"/>
    </row>
    <row r="206" spans="9:11" x14ac:dyDescent="0.2">
      <c r="I206" s="104"/>
      <c r="K206" s="160"/>
    </row>
    <row r="207" spans="9:11" x14ac:dyDescent="0.2">
      <c r="I207" s="104"/>
      <c r="K207" s="160"/>
    </row>
    <row r="208" spans="9:11" x14ac:dyDescent="0.2">
      <c r="I208" s="104"/>
      <c r="K208" s="160"/>
    </row>
    <row r="209" spans="9:11" x14ac:dyDescent="0.2">
      <c r="I209" s="104"/>
      <c r="K209" s="160"/>
    </row>
    <row r="210" spans="9:11" x14ac:dyDescent="0.2">
      <c r="I210" s="104"/>
      <c r="K210" s="160"/>
    </row>
    <row r="211" spans="9:11" x14ac:dyDescent="0.2">
      <c r="I211" s="104"/>
      <c r="K211" s="160"/>
    </row>
    <row r="212" spans="9:11" x14ac:dyDescent="0.2">
      <c r="I212" s="104"/>
      <c r="K212" s="160"/>
    </row>
    <row r="213" spans="9:11" x14ac:dyDescent="0.2">
      <c r="I213" s="104"/>
      <c r="K213" s="160"/>
    </row>
    <row r="214" spans="9:11" x14ac:dyDescent="0.2">
      <c r="I214" s="104"/>
      <c r="K214" s="160"/>
    </row>
    <row r="215" spans="9:11" x14ac:dyDescent="0.2">
      <c r="I215" s="104"/>
      <c r="K215" s="160"/>
    </row>
    <row r="216" spans="9:11" x14ac:dyDescent="0.2">
      <c r="I216" s="104"/>
      <c r="K216" s="160"/>
    </row>
    <row r="217" spans="9:11" x14ac:dyDescent="0.2">
      <c r="I217" s="104"/>
      <c r="K217" s="160"/>
    </row>
    <row r="218" spans="9:11" x14ac:dyDescent="0.2">
      <c r="I218" s="104"/>
      <c r="K218" s="160"/>
    </row>
    <row r="219" spans="9:11" x14ac:dyDescent="0.2">
      <c r="I219" s="104"/>
      <c r="K219" s="160"/>
    </row>
    <row r="220" spans="9:11" x14ac:dyDescent="0.2">
      <c r="I220" s="104"/>
      <c r="K220" s="160"/>
    </row>
    <row r="221" spans="9:11" x14ac:dyDescent="0.2">
      <c r="I221" s="104"/>
      <c r="K221" s="160"/>
    </row>
    <row r="222" spans="9:11" x14ac:dyDescent="0.2">
      <c r="I222" s="104"/>
      <c r="K222" s="160"/>
    </row>
    <row r="223" spans="9:11" x14ac:dyDescent="0.2">
      <c r="I223" s="104"/>
      <c r="K223" s="160"/>
    </row>
    <row r="224" spans="9:11" x14ac:dyDescent="0.2">
      <c r="I224" s="104"/>
      <c r="K224" s="160"/>
    </row>
    <row r="225" spans="9:11" x14ac:dyDescent="0.2">
      <c r="I225" s="104"/>
      <c r="K225" s="160"/>
    </row>
    <row r="226" spans="9:11" x14ac:dyDescent="0.2">
      <c r="I226" s="104"/>
      <c r="K226" s="160"/>
    </row>
    <row r="227" spans="9:11" x14ac:dyDescent="0.2">
      <c r="I227" s="104"/>
      <c r="K227" s="160"/>
    </row>
    <row r="228" spans="9:11" x14ac:dyDescent="0.2">
      <c r="I228" s="104"/>
      <c r="K228" s="160"/>
    </row>
    <row r="229" spans="9:11" x14ac:dyDescent="0.2">
      <c r="I229" s="104"/>
      <c r="K229" s="160"/>
    </row>
    <row r="230" spans="9:11" x14ac:dyDescent="0.2">
      <c r="I230" s="104"/>
      <c r="K230" s="160"/>
    </row>
    <row r="231" spans="9:11" x14ac:dyDescent="0.2">
      <c r="I231" s="104"/>
      <c r="K231" s="160"/>
    </row>
    <row r="232" spans="9:11" x14ac:dyDescent="0.2">
      <c r="I232" s="104"/>
      <c r="K232" s="160"/>
    </row>
    <row r="233" spans="9:11" x14ac:dyDescent="0.2">
      <c r="I233" s="104"/>
      <c r="K233" s="160"/>
    </row>
    <row r="234" spans="9:11" x14ac:dyDescent="0.2">
      <c r="I234" s="104"/>
      <c r="K234" s="160"/>
    </row>
    <row r="235" spans="9:11" x14ac:dyDescent="0.2">
      <c r="I235" s="104"/>
      <c r="K235" s="160"/>
    </row>
    <row r="236" spans="9:11" x14ac:dyDescent="0.2">
      <c r="I236" s="104"/>
      <c r="K236" s="160"/>
    </row>
    <row r="237" spans="9:11" x14ac:dyDescent="0.2">
      <c r="I237" s="104"/>
      <c r="K237" s="160"/>
    </row>
    <row r="238" spans="9:11" x14ac:dyDescent="0.2">
      <c r="I238" s="104"/>
      <c r="K238" s="160"/>
    </row>
    <row r="239" spans="9:11" x14ac:dyDescent="0.2">
      <c r="I239" s="104"/>
      <c r="K239" s="160"/>
    </row>
    <row r="240" spans="9:11" x14ac:dyDescent="0.2">
      <c r="I240" s="104"/>
      <c r="K240" s="160"/>
    </row>
    <row r="241" spans="9:11" x14ac:dyDescent="0.2">
      <c r="I241" s="104"/>
      <c r="K241" s="160"/>
    </row>
    <row r="242" spans="9:11" x14ac:dyDescent="0.2">
      <c r="I242" s="104"/>
      <c r="K242" s="160"/>
    </row>
    <row r="243" spans="9:11" x14ac:dyDescent="0.2">
      <c r="I243" s="104"/>
      <c r="K243" s="160"/>
    </row>
    <row r="244" spans="9:11" x14ac:dyDescent="0.2">
      <c r="I244" s="104"/>
      <c r="K244" s="160"/>
    </row>
    <row r="245" spans="9:11" x14ac:dyDescent="0.2">
      <c r="I245" s="104"/>
      <c r="K245" s="160"/>
    </row>
    <row r="246" spans="9:11" x14ac:dyDescent="0.2">
      <c r="I246" s="104"/>
      <c r="K246" s="160"/>
    </row>
    <row r="247" spans="9:11" x14ac:dyDescent="0.2">
      <c r="I247" s="104"/>
      <c r="K247" s="160"/>
    </row>
    <row r="248" spans="9:11" x14ac:dyDescent="0.2">
      <c r="I248" s="104"/>
      <c r="K248" s="160"/>
    </row>
    <row r="249" spans="9:11" x14ac:dyDescent="0.2">
      <c r="I249" s="104"/>
      <c r="K249" s="160"/>
    </row>
    <row r="250" spans="9:11" x14ac:dyDescent="0.2">
      <c r="I250" s="104"/>
      <c r="K250" s="160"/>
    </row>
    <row r="251" spans="9:11" x14ac:dyDescent="0.2">
      <c r="I251" s="104"/>
      <c r="K251" s="160"/>
    </row>
    <row r="252" spans="9:11" x14ac:dyDescent="0.2">
      <c r="I252" s="104"/>
      <c r="K252" s="160"/>
    </row>
    <row r="253" spans="9:11" x14ac:dyDescent="0.2">
      <c r="I253" s="104"/>
      <c r="K253" s="160"/>
    </row>
    <row r="254" spans="9:11" x14ac:dyDescent="0.2">
      <c r="I254" s="104"/>
      <c r="K254" s="160"/>
    </row>
    <row r="255" spans="9:11" x14ac:dyDescent="0.2">
      <c r="I255" s="104"/>
      <c r="K255" s="160"/>
    </row>
    <row r="256" spans="9:11" x14ac:dyDescent="0.2">
      <c r="I256" s="104"/>
      <c r="K256" s="160"/>
    </row>
    <row r="257" spans="9:11" x14ac:dyDescent="0.2">
      <c r="I257" s="104"/>
      <c r="K257" s="160"/>
    </row>
    <row r="258" spans="9:11" x14ac:dyDescent="0.2">
      <c r="I258" s="104"/>
      <c r="K258" s="160"/>
    </row>
    <row r="259" spans="9:11" x14ac:dyDescent="0.2">
      <c r="I259" s="104"/>
      <c r="K259" s="160"/>
    </row>
    <row r="260" spans="9:11" x14ac:dyDescent="0.2">
      <c r="I260" s="104"/>
      <c r="K260" s="160"/>
    </row>
    <row r="261" spans="9:11" x14ac:dyDescent="0.2">
      <c r="I261" s="104"/>
      <c r="K261" s="160"/>
    </row>
    <row r="262" spans="9:11" x14ac:dyDescent="0.2">
      <c r="I262" s="104"/>
      <c r="K262" s="160"/>
    </row>
    <row r="263" spans="9:11" x14ac:dyDescent="0.2">
      <c r="I263" s="104"/>
      <c r="K263" s="160"/>
    </row>
    <row r="264" spans="9:11" x14ac:dyDescent="0.2">
      <c r="I264" s="104"/>
      <c r="K264" s="160"/>
    </row>
    <row r="265" spans="9:11" x14ac:dyDescent="0.2">
      <c r="I265" s="104"/>
      <c r="K265" s="160"/>
    </row>
    <row r="266" spans="9:11" x14ac:dyDescent="0.2">
      <c r="I266" s="104"/>
      <c r="K266" s="160"/>
    </row>
    <row r="267" spans="9:11" x14ac:dyDescent="0.2">
      <c r="I267" s="104"/>
      <c r="K267" s="160"/>
    </row>
    <row r="268" spans="9:11" x14ac:dyDescent="0.2">
      <c r="I268" s="104"/>
      <c r="K268" s="160"/>
    </row>
    <row r="269" spans="9:11" x14ac:dyDescent="0.2">
      <c r="I269" s="104"/>
      <c r="K269" s="160"/>
    </row>
    <row r="270" spans="9:11" x14ac:dyDescent="0.2">
      <c r="I270" s="104"/>
      <c r="K270" s="160"/>
    </row>
    <row r="271" spans="9:11" x14ac:dyDescent="0.2">
      <c r="I271" s="104"/>
      <c r="K271" s="160"/>
    </row>
    <row r="272" spans="9:11" x14ac:dyDescent="0.2">
      <c r="I272" s="104"/>
      <c r="K272" s="160"/>
    </row>
    <row r="273" spans="9:11" x14ac:dyDescent="0.2">
      <c r="I273" s="104"/>
      <c r="K273" s="160"/>
    </row>
    <row r="274" spans="9:11" x14ac:dyDescent="0.2">
      <c r="I274" s="104"/>
      <c r="K274" s="160"/>
    </row>
    <row r="275" spans="9:11" x14ac:dyDescent="0.2">
      <c r="I275" s="104"/>
      <c r="K275" s="160"/>
    </row>
    <row r="276" spans="9:11" x14ac:dyDescent="0.2">
      <c r="I276" s="104"/>
      <c r="K276" s="160"/>
    </row>
    <row r="277" spans="9:11" x14ac:dyDescent="0.2">
      <c r="I277" s="104"/>
      <c r="K277" s="160"/>
    </row>
    <row r="278" spans="9:11" x14ac:dyDescent="0.2">
      <c r="I278" s="104"/>
      <c r="K278" s="160"/>
    </row>
    <row r="279" spans="9:11" x14ac:dyDescent="0.2">
      <c r="I279" s="104"/>
      <c r="K279" s="160"/>
    </row>
    <row r="280" spans="9:11" x14ac:dyDescent="0.2">
      <c r="I280" s="104"/>
      <c r="K280" s="160"/>
    </row>
    <row r="281" spans="9:11" x14ac:dyDescent="0.2">
      <c r="I281" s="104"/>
      <c r="K281" s="160"/>
    </row>
    <row r="282" spans="9:11" x14ac:dyDescent="0.2">
      <c r="I282" s="104"/>
      <c r="K282" s="160"/>
    </row>
    <row r="283" spans="9:11" x14ac:dyDescent="0.2">
      <c r="I283" s="104"/>
      <c r="K283" s="160"/>
    </row>
    <row r="284" spans="9:11" x14ac:dyDescent="0.2">
      <c r="I284" s="104"/>
      <c r="K284" s="160"/>
    </row>
    <row r="285" spans="9:11" x14ac:dyDescent="0.2">
      <c r="I285" s="104"/>
      <c r="K285" s="160"/>
    </row>
    <row r="286" spans="9:11" x14ac:dyDescent="0.2">
      <c r="I286" s="104"/>
      <c r="K286" s="160"/>
    </row>
    <row r="287" spans="9:11" x14ac:dyDescent="0.2">
      <c r="I287" s="104"/>
      <c r="K287" s="160"/>
    </row>
    <row r="288" spans="9:11" x14ac:dyDescent="0.2">
      <c r="I288" s="104"/>
      <c r="K288" s="160"/>
    </row>
    <row r="289" spans="9:11" x14ac:dyDescent="0.2">
      <c r="I289" s="104"/>
      <c r="K289" s="160"/>
    </row>
    <row r="290" spans="9:11" x14ac:dyDescent="0.2">
      <c r="I290" s="104"/>
      <c r="K290" s="160"/>
    </row>
    <row r="291" spans="9:11" x14ac:dyDescent="0.2">
      <c r="I291" s="104"/>
      <c r="K291" s="160"/>
    </row>
    <row r="292" spans="9:11" x14ac:dyDescent="0.2">
      <c r="I292" s="104"/>
      <c r="K292" s="160"/>
    </row>
    <row r="293" spans="9:11" x14ac:dyDescent="0.2">
      <c r="I293" s="104"/>
      <c r="K293" s="160"/>
    </row>
    <row r="294" spans="9:11" x14ac:dyDescent="0.2">
      <c r="I294" s="104"/>
      <c r="K294" s="160"/>
    </row>
    <row r="295" spans="9:11" x14ac:dyDescent="0.2">
      <c r="I295" s="104"/>
      <c r="K295" s="160"/>
    </row>
    <row r="296" spans="9:11" x14ac:dyDescent="0.2">
      <c r="I296" s="104"/>
      <c r="K296" s="160"/>
    </row>
    <row r="297" spans="9:11" x14ac:dyDescent="0.2">
      <c r="I297" s="104"/>
      <c r="K297" s="160"/>
    </row>
    <row r="298" spans="9:11" x14ac:dyDescent="0.2">
      <c r="I298" s="104"/>
      <c r="K298" s="160"/>
    </row>
    <row r="299" spans="9:11" x14ac:dyDescent="0.2">
      <c r="I299" s="104"/>
      <c r="K299" s="160"/>
    </row>
    <row r="300" spans="9:11" x14ac:dyDescent="0.2">
      <c r="I300" s="104"/>
      <c r="K300" s="160"/>
    </row>
    <row r="301" spans="9:11" x14ac:dyDescent="0.2">
      <c r="I301" s="104"/>
      <c r="K301" s="160"/>
    </row>
    <row r="302" spans="9:11" x14ac:dyDescent="0.2">
      <c r="I302" s="104"/>
      <c r="K302" s="160"/>
    </row>
    <row r="303" spans="9:11" x14ac:dyDescent="0.2">
      <c r="I303" s="104"/>
      <c r="K303" s="160"/>
    </row>
    <row r="304" spans="9:11" x14ac:dyDescent="0.2">
      <c r="I304" s="104"/>
      <c r="K304" s="160"/>
    </row>
    <row r="305" spans="9:11" x14ac:dyDescent="0.2">
      <c r="I305" s="104"/>
      <c r="K305" s="160"/>
    </row>
    <row r="306" spans="9:11" x14ac:dyDescent="0.2">
      <c r="I306" s="104"/>
      <c r="K306" s="160"/>
    </row>
    <row r="307" spans="9:11" x14ac:dyDescent="0.2">
      <c r="I307" s="104"/>
      <c r="K307" s="160"/>
    </row>
    <row r="308" spans="9:11" x14ac:dyDescent="0.2">
      <c r="I308" s="104"/>
      <c r="K308" s="160"/>
    </row>
    <row r="309" spans="9:11" x14ac:dyDescent="0.2">
      <c r="I309" s="104"/>
      <c r="K309" s="160"/>
    </row>
    <row r="310" spans="9:11" x14ac:dyDescent="0.2">
      <c r="I310" s="104"/>
      <c r="K310" s="160"/>
    </row>
    <row r="311" spans="9:11" x14ac:dyDescent="0.2">
      <c r="I311" s="104"/>
      <c r="K311" s="160"/>
    </row>
    <row r="312" spans="9:11" x14ac:dyDescent="0.2">
      <c r="I312" s="104"/>
      <c r="K312" s="160"/>
    </row>
    <row r="313" spans="9:11" x14ac:dyDescent="0.2">
      <c r="I313" s="104"/>
      <c r="K313" s="160"/>
    </row>
    <row r="314" spans="9:11" x14ac:dyDescent="0.2">
      <c r="I314" s="104"/>
      <c r="K314" s="160"/>
    </row>
    <row r="315" spans="9:11" x14ac:dyDescent="0.2">
      <c r="I315" s="104"/>
      <c r="K315" s="160"/>
    </row>
    <row r="316" spans="9:11" x14ac:dyDescent="0.2">
      <c r="I316" s="104"/>
      <c r="K316" s="160"/>
    </row>
    <row r="317" spans="9:11" x14ac:dyDescent="0.2">
      <c r="I317" s="104"/>
      <c r="K317" s="160"/>
    </row>
    <row r="318" spans="9:11" x14ac:dyDescent="0.2">
      <c r="I318" s="104"/>
      <c r="K318" s="160"/>
    </row>
    <row r="319" spans="9:11" x14ac:dyDescent="0.2">
      <c r="I319" s="104"/>
      <c r="K319" s="160"/>
    </row>
    <row r="320" spans="9:11" x14ac:dyDescent="0.2">
      <c r="I320" s="104"/>
      <c r="K320" s="160"/>
    </row>
    <row r="321" spans="9:11" x14ac:dyDescent="0.2">
      <c r="I321" s="104"/>
      <c r="K321" s="160"/>
    </row>
    <row r="322" spans="9:11" x14ac:dyDescent="0.2">
      <c r="I322" s="104"/>
      <c r="K322" s="160"/>
    </row>
    <row r="323" spans="9:11" x14ac:dyDescent="0.2">
      <c r="I323" s="104"/>
      <c r="K323" s="160"/>
    </row>
    <row r="324" spans="9:11" x14ac:dyDescent="0.2">
      <c r="I324" s="104"/>
      <c r="K324" s="160"/>
    </row>
    <row r="325" spans="9:11" x14ac:dyDescent="0.2">
      <c r="I325" s="104"/>
      <c r="K325" s="160"/>
    </row>
    <row r="326" spans="9:11" x14ac:dyDescent="0.2">
      <c r="I326" s="104"/>
      <c r="K326" s="160"/>
    </row>
    <row r="327" spans="9:11" x14ac:dyDescent="0.2">
      <c r="I327" s="104"/>
      <c r="K327" s="160"/>
    </row>
    <row r="328" spans="9:11" x14ac:dyDescent="0.2">
      <c r="I328" s="104"/>
      <c r="K328" s="160"/>
    </row>
    <row r="329" spans="9:11" x14ac:dyDescent="0.2">
      <c r="I329" s="104"/>
      <c r="K329" s="160"/>
    </row>
    <row r="330" spans="9:11" x14ac:dyDescent="0.2">
      <c r="I330" s="104"/>
      <c r="K330" s="16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list" allowBlank="1" showInputMessage="1" showErrorMessage="1" sqref="B23:B654">
      <formula1>Institute</formula1>
    </dataValidation>
    <dataValidation type="list" allowBlank="1" showInputMessage="1" showErrorMessage="1" sqref="E23:E404">
      <formula1 xml:space="preserve"> type</formula1>
    </dataValidation>
    <dataValidation type="list" allowBlank="1" showInputMessage="1" showErrorMessage="1" sqref="D331:D368">
      <formula1 xml:space="preserve"> cost</formula1>
    </dataValidation>
    <dataValidation type="custom" allowBlank="1" showInputMessage="1" showErrorMessage="1" sqref="D7:D330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329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6">
        <f>Consolidation!F5</f>
        <v>0</v>
      </c>
      <c r="F2" s="246"/>
      <c r="G2" s="246"/>
      <c r="H2" s="246"/>
      <c r="I2" s="246"/>
      <c r="J2" s="142"/>
    </row>
    <row r="3" spans="1:13" x14ac:dyDescent="0.2">
      <c r="A3" s="247" t="s">
        <v>3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5">
      <c r="A4" s="241" t="s">
        <v>97</v>
      </c>
      <c r="B4" s="253"/>
      <c r="C4" s="253"/>
      <c r="D4" s="253"/>
      <c r="E4" s="253"/>
      <c r="F4" s="253"/>
      <c r="G4" s="253"/>
      <c r="H4" s="253"/>
      <c r="I4" s="254"/>
      <c r="J4" s="254"/>
      <c r="L4" s="46"/>
      <c r="M4" s="143"/>
    </row>
    <row r="5" spans="1:13" x14ac:dyDescent="0.2">
      <c r="B5" s="137">
        <f>K23</f>
        <v>0</v>
      </c>
      <c r="J5" s="103"/>
    </row>
    <row r="6" spans="1:13" s="108" customFormat="1" ht="27" customHeight="1" x14ac:dyDescent="0.25">
      <c r="A6" s="154" t="s">
        <v>12</v>
      </c>
      <c r="B6" s="154" t="s">
        <v>59</v>
      </c>
      <c r="C6" s="154" t="s">
        <v>34</v>
      </c>
      <c r="D6" s="154" t="s">
        <v>96</v>
      </c>
      <c r="E6" s="154" t="s">
        <v>103</v>
      </c>
      <c r="F6" s="154" t="s">
        <v>35</v>
      </c>
      <c r="G6" s="154" t="s">
        <v>64</v>
      </c>
      <c r="H6" s="154" t="s">
        <v>75</v>
      </c>
      <c r="I6" s="148" t="s">
        <v>117</v>
      </c>
      <c r="J6" s="149" t="s">
        <v>119</v>
      </c>
      <c r="K6" s="156" t="s">
        <v>129</v>
      </c>
      <c r="L6" s="157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3</v>
      </c>
      <c r="F7" s="145"/>
      <c r="G7" s="87"/>
      <c r="H7" s="106"/>
      <c r="I7" s="218"/>
      <c r="J7" s="89"/>
      <c r="K7" s="219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3</v>
      </c>
      <c r="F8" s="87"/>
      <c r="G8" s="87"/>
      <c r="H8" s="87"/>
      <c r="I8" s="218"/>
      <c r="J8" s="89"/>
      <c r="K8" s="219">
        <f t="shared" ref="K8:K21" si="0">J8*I8</f>
        <v>0</v>
      </c>
      <c r="L8" s="87"/>
    </row>
    <row r="9" spans="1:13" s="109" customFormat="1" ht="12.75" customHeight="1" x14ac:dyDescent="0.2">
      <c r="A9" s="87">
        <f t="shared" ref="A9:A21" si="1">A8</f>
        <v>0</v>
      </c>
      <c r="B9" s="87"/>
      <c r="C9" s="90"/>
      <c r="D9" s="88" t="s">
        <v>23</v>
      </c>
      <c r="E9" s="88" t="s">
        <v>3</v>
      </c>
      <c r="F9" s="90"/>
      <c r="G9" s="90"/>
      <c r="H9" s="90"/>
      <c r="I9" s="218"/>
      <c r="J9" s="89"/>
      <c r="K9" s="219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3</v>
      </c>
      <c r="F10" s="90"/>
      <c r="G10" s="90"/>
      <c r="H10" s="90"/>
      <c r="I10" s="218"/>
      <c r="J10" s="89"/>
      <c r="K10" s="219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3</v>
      </c>
      <c r="F11" s="90"/>
      <c r="G11" s="90"/>
      <c r="H11" s="90"/>
      <c r="I11" s="218"/>
      <c r="J11" s="89"/>
      <c r="K11" s="219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3</v>
      </c>
      <c r="F12" s="90"/>
      <c r="G12" s="90"/>
      <c r="H12" s="90"/>
      <c r="I12" s="218"/>
      <c r="J12" s="89"/>
      <c r="K12" s="219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3</v>
      </c>
      <c r="F13" s="90"/>
      <c r="G13" s="90"/>
      <c r="H13" s="90"/>
      <c r="I13" s="218"/>
      <c r="J13" s="89"/>
      <c r="K13" s="219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3</v>
      </c>
      <c r="F14" s="90"/>
      <c r="G14" s="90"/>
      <c r="H14" s="90"/>
      <c r="I14" s="218"/>
      <c r="J14" s="89"/>
      <c r="K14" s="219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3</v>
      </c>
      <c r="F15" s="90"/>
      <c r="G15" s="90"/>
      <c r="H15" s="90"/>
      <c r="I15" s="218"/>
      <c r="J15" s="89"/>
      <c r="K15" s="219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3</v>
      </c>
      <c r="F16" s="87"/>
      <c r="G16" s="87"/>
      <c r="H16" s="87"/>
      <c r="I16" s="218"/>
      <c r="J16" s="89"/>
      <c r="K16" s="219">
        <f t="shared" si="0"/>
        <v>0</v>
      </c>
      <c r="L16" s="87"/>
    </row>
    <row r="17" spans="1:12" x14ac:dyDescent="0.2">
      <c r="A17" s="87">
        <f t="shared" si="1"/>
        <v>0</v>
      </c>
      <c r="B17" s="87"/>
      <c r="C17" s="90"/>
      <c r="D17" s="88" t="s">
        <v>23</v>
      </c>
      <c r="E17" s="88" t="s">
        <v>3</v>
      </c>
      <c r="F17" s="90"/>
      <c r="G17" s="90"/>
      <c r="H17" s="90"/>
      <c r="I17" s="218"/>
      <c r="J17" s="89"/>
      <c r="K17" s="219">
        <f t="shared" si="0"/>
        <v>0</v>
      </c>
      <c r="L17" s="87"/>
    </row>
    <row r="18" spans="1:12" x14ac:dyDescent="0.2">
      <c r="A18" s="87">
        <f t="shared" si="1"/>
        <v>0</v>
      </c>
      <c r="B18" s="87"/>
      <c r="C18" s="87"/>
      <c r="D18" s="88" t="s">
        <v>23</v>
      </c>
      <c r="E18" s="88" t="s">
        <v>3</v>
      </c>
      <c r="F18" s="87"/>
      <c r="G18" s="87"/>
      <c r="H18" s="87"/>
      <c r="I18" s="218"/>
      <c r="J18" s="89"/>
      <c r="K18" s="219">
        <f t="shared" si="0"/>
        <v>0</v>
      </c>
      <c r="L18" s="87"/>
    </row>
    <row r="19" spans="1:12" x14ac:dyDescent="0.2">
      <c r="A19" s="87">
        <f t="shared" si="1"/>
        <v>0</v>
      </c>
      <c r="B19" s="87"/>
      <c r="C19" s="87"/>
      <c r="D19" s="88" t="s">
        <v>23</v>
      </c>
      <c r="E19" s="88" t="s">
        <v>3</v>
      </c>
      <c r="F19" s="87"/>
      <c r="G19" s="87"/>
      <c r="H19" s="87"/>
      <c r="I19" s="218"/>
      <c r="J19" s="89"/>
      <c r="K19" s="219">
        <f t="shared" si="0"/>
        <v>0</v>
      </c>
      <c r="L19" s="87"/>
    </row>
    <row r="20" spans="1:12" x14ac:dyDescent="0.2">
      <c r="A20" s="87">
        <f t="shared" si="1"/>
        <v>0</v>
      </c>
      <c r="B20" s="87"/>
      <c r="C20" s="87"/>
      <c r="D20" s="88" t="s">
        <v>23</v>
      </c>
      <c r="E20" s="88" t="s">
        <v>3</v>
      </c>
      <c r="F20" s="87"/>
      <c r="G20" s="87"/>
      <c r="H20" s="87"/>
      <c r="I20" s="218"/>
      <c r="J20" s="89"/>
      <c r="K20" s="219">
        <f t="shared" si="0"/>
        <v>0</v>
      </c>
      <c r="L20" s="87"/>
    </row>
    <row r="21" spans="1:12" x14ac:dyDescent="0.2">
      <c r="A21" s="87">
        <f t="shared" si="1"/>
        <v>0</v>
      </c>
      <c r="B21" s="87"/>
      <c r="C21" s="87"/>
      <c r="D21" s="88" t="s">
        <v>23</v>
      </c>
      <c r="E21" s="88" t="s">
        <v>3</v>
      </c>
      <c r="F21" s="87"/>
      <c r="G21" s="87"/>
      <c r="H21" s="87"/>
      <c r="I21" s="218"/>
      <c r="J21" s="89"/>
      <c r="K21" s="219">
        <f t="shared" si="0"/>
        <v>0</v>
      </c>
      <c r="L21" s="87"/>
    </row>
    <row r="22" spans="1:12" x14ac:dyDescent="0.2">
      <c r="I22" s="104"/>
      <c r="K22" s="160"/>
    </row>
    <row r="23" spans="1:12" x14ac:dyDescent="0.2">
      <c r="I23" s="104"/>
      <c r="K23" s="220">
        <f>SUM(K7:K22)</f>
        <v>0</v>
      </c>
    </row>
    <row r="24" spans="1:12" x14ac:dyDescent="0.2">
      <c r="I24" s="104"/>
      <c r="K24" s="160"/>
    </row>
    <row r="25" spans="1:12" x14ac:dyDescent="0.2">
      <c r="I25" s="104"/>
      <c r="K25" s="160"/>
    </row>
    <row r="26" spans="1:12" x14ac:dyDescent="0.2">
      <c r="I26" s="104"/>
      <c r="K26" s="160"/>
    </row>
    <row r="27" spans="1:12" x14ac:dyDescent="0.2">
      <c r="I27" s="104"/>
      <c r="K27" s="160"/>
    </row>
    <row r="28" spans="1:12" x14ac:dyDescent="0.2">
      <c r="I28" s="104"/>
      <c r="K28" s="160"/>
    </row>
    <row r="29" spans="1:12" x14ac:dyDescent="0.2">
      <c r="I29" s="104"/>
      <c r="K29" s="160"/>
    </row>
    <row r="30" spans="1:12" x14ac:dyDescent="0.2">
      <c r="I30" s="104"/>
      <c r="K30" s="160"/>
    </row>
    <row r="31" spans="1:12" x14ac:dyDescent="0.2">
      <c r="I31" s="104"/>
      <c r="K31" s="160"/>
    </row>
    <row r="32" spans="1:12" x14ac:dyDescent="0.2">
      <c r="I32" s="104"/>
      <c r="K32" s="160"/>
    </row>
    <row r="33" spans="9:11" x14ac:dyDescent="0.2">
      <c r="I33" s="104"/>
      <c r="K33" s="160"/>
    </row>
    <row r="34" spans="9:11" x14ac:dyDescent="0.2">
      <c r="I34" s="104"/>
      <c r="K34" s="160"/>
    </row>
    <row r="35" spans="9:11" x14ac:dyDescent="0.2">
      <c r="I35" s="104"/>
      <c r="K35" s="160"/>
    </row>
    <row r="36" spans="9:11" x14ac:dyDescent="0.2">
      <c r="I36" s="104"/>
      <c r="K36" s="160"/>
    </row>
    <row r="37" spans="9:11" x14ac:dyDescent="0.2">
      <c r="I37" s="104"/>
      <c r="K37" s="160"/>
    </row>
    <row r="38" spans="9:11" x14ac:dyDescent="0.2">
      <c r="I38" s="104"/>
      <c r="K38" s="160"/>
    </row>
    <row r="39" spans="9:11" x14ac:dyDescent="0.2">
      <c r="I39" s="104"/>
      <c r="K39" s="160"/>
    </row>
    <row r="40" spans="9:11" x14ac:dyDescent="0.2">
      <c r="I40" s="104"/>
      <c r="K40" s="160"/>
    </row>
    <row r="41" spans="9:11" x14ac:dyDescent="0.2">
      <c r="I41" s="104"/>
      <c r="K41" s="160"/>
    </row>
    <row r="42" spans="9:11" x14ac:dyDescent="0.2">
      <c r="I42" s="104"/>
      <c r="K42" s="160"/>
    </row>
    <row r="43" spans="9:11" x14ac:dyDescent="0.2">
      <c r="I43" s="104"/>
      <c r="K43" s="160"/>
    </row>
    <row r="44" spans="9:11" x14ac:dyDescent="0.2">
      <c r="I44" s="104"/>
      <c r="K44" s="160"/>
    </row>
    <row r="45" spans="9:11" x14ac:dyDescent="0.2">
      <c r="I45" s="104"/>
      <c r="K45" s="160"/>
    </row>
    <row r="46" spans="9:11" x14ac:dyDescent="0.2">
      <c r="I46" s="104"/>
      <c r="K46" s="160"/>
    </row>
    <row r="47" spans="9:11" x14ac:dyDescent="0.2">
      <c r="I47" s="104"/>
      <c r="K47" s="160"/>
    </row>
    <row r="48" spans="9:11" x14ac:dyDescent="0.2">
      <c r="I48" s="104"/>
      <c r="K48" s="160"/>
    </row>
    <row r="49" spans="9:11" x14ac:dyDescent="0.2">
      <c r="I49" s="104"/>
      <c r="K49" s="160"/>
    </row>
    <row r="50" spans="9:11" x14ac:dyDescent="0.2">
      <c r="I50" s="104"/>
      <c r="K50" s="160"/>
    </row>
    <row r="51" spans="9:11" x14ac:dyDescent="0.2">
      <c r="I51" s="104"/>
      <c r="K51" s="160"/>
    </row>
    <row r="52" spans="9:11" x14ac:dyDescent="0.2">
      <c r="I52" s="104"/>
      <c r="K52" s="160"/>
    </row>
    <row r="53" spans="9:11" x14ac:dyDescent="0.2">
      <c r="I53" s="104"/>
      <c r="K53" s="160"/>
    </row>
    <row r="54" spans="9:11" x14ac:dyDescent="0.2">
      <c r="I54" s="104"/>
      <c r="K54" s="160"/>
    </row>
    <row r="55" spans="9:11" x14ac:dyDescent="0.2">
      <c r="I55" s="104"/>
      <c r="K55" s="160"/>
    </row>
    <row r="56" spans="9:11" x14ac:dyDescent="0.2">
      <c r="I56" s="104"/>
      <c r="K56" s="160"/>
    </row>
    <row r="57" spans="9:11" x14ac:dyDescent="0.2">
      <c r="I57" s="104"/>
      <c r="K57" s="160"/>
    </row>
    <row r="58" spans="9:11" x14ac:dyDescent="0.2">
      <c r="I58" s="104"/>
      <c r="K58" s="160"/>
    </row>
    <row r="59" spans="9:11" x14ac:dyDescent="0.2">
      <c r="I59" s="104"/>
      <c r="K59" s="160"/>
    </row>
    <row r="60" spans="9:11" x14ac:dyDescent="0.2">
      <c r="I60" s="104"/>
      <c r="K60" s="160"/>
    </row>
    <row r="61" spans="9:11" x14ac:dyDescent="0.2">
      <c r="I61" s="104"/>
      <c r="K61" s="160"/>
    </row>
    <row r="62" spans="9:11" x14ac:dyDescent="0.2">
      <c r="I62" s="104"/>
      <c r="K62" s="160"/>
    </row>
    <row r="63" spans="9:11" x14ac:dyDescent="0.2">
      <c r="I63" s="104"/>
      <c r="K63" s="160"/>
    </row>
    <row r="64" spans="9:11" x14ac:dyDescent="0.2">
      <c r="I64" s="104"/>
      <c r="K64" s="160"/>
    </row>
    <row r="65" spans="9:11" x14ac:dyDescent="0.2">
      <c r="I65" s="104"/>
      <c r="K65" s="160"/>
    </row>
    <row r="66" spans="9:11" x14ac:dyDescent="0.2">
      <c r="I66" s="104"/>
      <c r="K66" s="160"/>
    </row>
    <row r="67" spans="9:11" x14ac:dyDescent="0.2">
      <c r="I67" s="104"/>
      <c r="K67" s="160"/>
    </row>
    <row r="68" spans="9:11" x14ac:dyDescent="0.2">
      <c r="I68" s="104"/>
      <c r="K68" s="160"/>
    </row>
    <row r="69" spans="9:11" x14ac:dyDescent="0.2">
      <c r="I69" s="104"/>
      <c r="K69" s="160"/>
    </row>
    <row r="70" spans="9:11" x14ac:dyDescent="0.2">
      <c r="I70" s="104"/>
      <c r="K70" s="160"/>
    </row>
    <row r="71" spans="9:11" x14ac:dyDescent="0.2">
      <c r="I71" s="104"/>
      <c r="K71" s="160"/>
    </row>
    <row r="72" spans="9:11" x14ac:dyDescent="0.2">
      <c r="I72" s="104"/>
      <c r="K72" s="160"/>
    </row>
    <row r="73" spans="9:11" x14ac:dyDescent="0.2">
      <c r="I73" s="104"/>
      <c r="K73" s="160"/>
    </row>
    <row r="74" spans="9:11" x14ac:dyDescent="0.2">
      <c r="I74" s="104"/>
      <c r="K74" s="160"/>
    </row>
    <row r="75" spans="9:11" x14ac:dyDescent="0.2">
      <c r="I75" s="104"/>
      <c r="K75" s="160"/>
    </row>
    <row r="76" spans="9:11" x14ac:dyDescent="0.2">
      <c r="I76" s="104"/>
      <c r="K76" s="160"/>
    </row>
    <row r="77" spans="9:11" x14ac:dyDescent="0.2">
      <c r="I77" s="104"/>
      <c r="K77" s="160"/>
    </row>
    <row r="78" spans="9:11" x14ac:dyDescent="0.2">
      <c r="I78" s="104"/>
      <c r="K78" s="160"/>
    </row>
    <row r="79" spans="9:11" x14ac:dyDescent="0.2">
      <c r="I79" s="104"/>
      <c r="K79" s="160"/>
    </row>
    <row r="80" spans="9:11" x14ac:dyDescent="0.2">
      <c r="I80" s="104"/>
      <c r="K80" s="160"/>
    </row>
    <row r="81" spans="9:11" x14ac:dyDescent="0.2">
      <c r="I81" s="104"/>
      <c r="K81" s="160"/>
    </row>
    <row r="82" spans="9:11" x14ac:dyDescent="0.2">
      <c r="I82" s="104"/>
      <c r="K82" s="160"/>
    </row>
    <row r="83" spans="9:11" x14ac:dyDescent="0.2">
      <c r="I83" s="104"/>
      <c r="K83" s="160"/>
    </row>
    <row r="84" spans="9:11" x14ac:dyDescent="0.2">
      <c r="I84" s="104"/>
      <c r="K84" s="160"/>
    </row>
    <row r="85" spans="9:11" x14ac:dyDescent="0.2">
      <c r="I85" s="104"/>
      <c r="K85" s="160"/>
    </row>
    <row r="86" spans="9:11" x14ac:dyDescent="0.2">
      <c r="I86" s="104"/>
      <c r="K86" s="160"/>
    </row>
    <row r="87" spans="9:11" x14ac:dyDescent="0.2">
      <c r="I87" s="104"/>
      <c r="K87" s="160"/>
    </row>
    <row r="88" spans="9:11" x14ac:dyDescent="0.2">
      <c r="I88" s="104"/>
      <c r="K88" s="160"/>
    </row>
    <row r="89" spans="9:11" x14ac:dyDescent="0.2">
      <c r="I89" s="104"/>
      <c r="K89" s="160"/>
    </row>
    <row r="90" spans="9:11" x14ac:dyDescent="0.2">
      <c r="I90" s="104"/>
      <c r="K90" s="160"/>
    </row>
    <row r="91" spans="9:11" x14ac:dyDescent="0.2">
      <c r="I91" s="104"/>
      <c r="K91" s="160"/>
    </row>
    <row r="92" spans="9:11" x14ac:dyDescent="0.2">
      <c r="I92" s="104"/>
      <c r="K92" s="160"/>
    </row>
    <row r="93" spans="9:11" x14ac:dyDescent="0.2">
      <c r="I93" s="104"/>
      <c r="K93" s="160"/>
    </row>
    <row r="94" spans="9:11" x14ac:dyDescent="0.2">
      <c r="I94" s="104"/>
      <c r="K94" s="160"/>
    </row>
    <row r="95" spans="9:11" x14ac:dyDescent="0.2">
      <c r="I95" s="104"/>
      <c r="K95" s="160"/>
    </row>
    <row r="96" spans="9:11" x14ac:dyDescent="0.2">
      <c r="I96" s="104"/>
      <c r="K96" s="160"/>
    </row>
    <row r="97" spans="9:11" x14ac:dyDescent="0.2">
      <c r="I97" s="104"/>
      <c r="K97" s="160"/>
    </row>
    <row r="98" spans="9:11" x14ac:dyDescent="0.2">
      <c r="I98" s="104"/>
      <c r="K98" s="160"/>
    </row>
    <row r="99" spans="9:11" x14ac:dyDescent="0.2">
      <c r="I99" s="104"/>
      <c r="K99" s="160"/>
    </row>
    <row r="100" spans="9:11" x14ac:dyDescent="0.2">
      <c r="I100" s="104"/>
      <c r="K100" s="160"/>
    </row>
    <row r="101" spans="9:11" x14ac:dyDescent="0.2">
      <c r="I101" s="104"/>
      <c r="K101" s="160"/>
    </row>
    <row r="102" spans="9:11" x14ac:dyDescent="0.2">
      <c r="I102" s="104"/>
      <c r="K102" s="160"/>
    </row>
    <row r="103" spans="9:11" x14ac:dyDescent="0.2">
      <c r="I103" s="104"/>
      <c r="K103" s="160"/>
    </row>
    <row r="104" spans="9:11" x14ac:dyDescent="0.2">
      <c r="I104" s="104"/>
      <c r="K104" s="160"/>
    </row>
    <row r="105" spans="9:11" x14ac:dyDescent="0.2">
      <c r="I105" s="104"/>
      <c r="K105" s="160"/>
    </row>
    <row r="106" spans="9:11" x14ac:dyDescent="0.2">
      <c r="I106" s="104"/>
      <c r="K106" s="160"/>
    </row>
    <row r="107" spans="9:11" x14ac:dyDescent="0.2">
      <c r="I107" s="104"/>
      <c r="K107" s="160"/>
    </row>
    <row r="108" spans="9:11" x14ac:dyDescent="0.2">
      <c r="I108" s="104"/>
      <c r="K108" s="160"/>
    </row>
    <row r="109" spans="9:11" x14ac:dyDescent="0.2">
      <c r="I109" s="104"/>
      <c r="K109" s="160"/>
    </row>
    <row r="110" spans="9:11" x14ac:dyDescent="0.2">
      <c r="I110" s="104"/>
      <c r="K110" s="160"/>
    </row>
    <row r="111" spans="9:11" x14ac:dyDescent="0.2">
      <c r="I111" s="104"/>
      <c r="K111" s="160"/>
    </row>
    <row r="112" spans="9:11" x14ac:dyDescent="0.2">
      <c r="I112" s="104"/>
      <c r="K112" s="160"/>
    </row>
    <row r="113" spans="9:11" x14ac:dyDescent="0.2">
      <c r="I113" s="104"/>
      <c r="K113" s="160"/>
    </row>
    <row r="114" spans="9:11" x14ac:dyDescent="0.2">
      <c r="I114" s="104"/>
      <c r="K114" s="160"/>
    </row>
    <row r="115" spans="9:11" x14ac:dyDescent="0.2">
      <c r="I115" s="104"/>
      <c r="K115" s="160"/>
    </row>
    <row r="116" spans="9:11" x14ac:dyDescent="0.2">
      <c r="I116" s="104"/>
      <c r="K116" s="160"/>
    </row>
    <row r="117" spans="9:11" x14ac:dyDescent="0.2">
      <c r="I117" s="104"/>
      <c r="K117" s="160"/>
    </row>
    <row r="118" spans="9:11" x14ac:dyDescent="0.2">
      <c r="I118" s="104"/>
      <c r="K118" s="160"/>
    </row>
    <row r="119" spans="9:11" x14ac:dyDescent="0.2">
      <c r="I119" s="104"/>
      <c r="K119" s="160"/>
    </row>
    <row r="120" spans="9:11" x14ac:dyDescent="0.2">
      <c r="I120" s="104"/>
      <c r="K120" s="160"/>
    </row>
    <row r="121" spans="9:11" x14ac:dyDescent="0.2">
      <c r="I121" s="104"/>
      <c r="K121" s="160"/>
    </row>
    <row r="122" spans="9:11" x14ac:dyDescent="0.2">
      <c r="I122" s="104"/>
      <c r="K122" s="160"/>
    </row>
    <row r="123" spans="9:11" x14ac:dyDescent="0.2">
      <c r="I123" s="104"/>
      <c r="K123" s="160"/>
    </row>
    <row r="124" spans="9:11" x14ac:dyDescent="0.2">
      <c r="I124" s="104"/>
      <c r="K124" s="160"/>
    </row>
    <row r="125" spans="9:11" x14ac:dyDescent="0.2">
      <c r="I125" s="104"/>
      <c r="K125" s="160"/>
    </row>
    <row r="126" spans="9:11" x14ac:dyDescent="0.2">
      <c r="I126" s="104"/>
      <c r="K126" s="160"/>
    </row>
    <row r="127" spans="9:11" x14ac:dyDescent="0.2">
      <c r="I127" s="104"/>
      <c r="K127" s="160"/>
    </row>
    <row r="128" spans="9:11" x14ac:dyDescent="0.2">
      <c r="I128" s="104"/>
      <c r="K128" s="160"/>
    </row>
    <row r="129" spans="9:11" x14ac:dyDescent="0.2">
      <c r="I129" s="104"/>
      <c r="K129" s="160"/>
    </row>
    <row r="130" spans="9:11" x14ac:dyDescent="0.2">
      <c r="I130" s="104"/>
      <c r="K130" s="160"/>
    </row>
    <row r="131" spans="9:11" x14ac:dyDescent="0.2">
      <c r="I131" s="104"/>
      <c r="K131" s="160"/>
    </row>
    <row r="132" spans="9:11" x14ac:dyDescent="0.2">
      <c r="I132" s="104"/>
      <c r="K132" s="160"/>
    </row>
    <row r="133" spans="9:11" x14ac:dyDescent="0.2">
      <c r="I133" s="104"/>
      <c r="K133" s="160"/>
    </row>
    <row r="134" spans="9:11" x14ac:dyDescent="0.2">
      <c r="I134" s="104"/>
      <c r="K134" s="160"/>
    </row>
    <row r="135" spans="9:11" x14ac:dyDescent="0.2">
      <c r="I135" s="104"/>
      <c r="K135" s="160"/>
    </row>
    <row r="136" spans="9:11" x14ac:dyDescent="0.2">
      <c r="I136" s="104"/>
      <c r="K136" s="160"/>
    </row>
    <row r="137" spans="9:11" x14ac:dyDescent="0.2">
      <c r="I137" s="104"/>
      <c r="K137" s="160"/>
    </row>
    <row r="138" spans="9:11" x14ac:dyDescent="0.2">
      <c r="I138" s="104"/>
      <c r="K138" s="160"/>
    </row>
    <row r="139" spans="9:11" x14ac:dyDescent="0.2">
      <c r="I139" s="104"/>
      <c r="K139" s="160"/>
    </row>
    <row r="140" spans="9:11" x14ac:dyDescent="0.2">
      <c r="I140" s="104"/>
      <c r="K140" s="160"/>
    </row>
    <row r="141" spans="9:11" x14ac:dyDescent="0.2">
      <c r="I141" s="104"/>
      <c r="K141" s="160"/>
    </row>
    <row r="142" spans="9:11" x14ac:dyDescent="0.2">
      <c r="I142" s="104"/>
      <c r="K142" s="160"/>
    </row>
    <row r="143" spans="9:11" x14ac:dyDescent="0.2">
      <c r="I143" s="104"/>
      <c r="K143" s="160"/>
    </row>
    <row r="144" spans="9:11" x14ac:dyDescent="0.2">
      <c r="I144" s="104"/>
      <c r="K144" s="160"/>
    </row>
    <row r="145" spans="9:11" x14ac:dyDescent="0.2">
      <c r="I145" s="104"/>
      <c r="K145" s="160"/>
    </row>
    <row r="146" spans="9:11" x14ac:dyDescent="0.2">
      <c r="I146" s="104"/>
      <c r="K146" s="160"/>
    </row>
    <row r="147" spans="9:11" x14ac:dyDescent="0.2">
      <c r="I147" s="104"/>
      <c r="K147" s="160"/>
    </row>
    <row r="148" spans="9:11" x14ac:dyDescent="0.2">
      <c r="I148" s="104"/>
      <c r="K148" s="160"/>
    </row>
    <row r="149" spans="9:11" x14ac:dyDescent="0.2">
      <c r="I149" s="104"/>
      <c r="K149" s="160"/>
    </row>
    <row r="150" spans="9:11" x14ac:dyDescent="0.2">
      <c r="I150" s="104"/>
      <c r="K150" s="160"/>
    </row>
    <row r="151" spans="9:11" x14ac:dyDescent="0.2">
      <c r="I151" s="104"/>
      <c r="K151" s="160"/>
    </row>
    <row r="152" spans="9:11" x14ac:dyDescent="0.2">
      <c r="I152" s="104"/>
      <c r="K152" s="160"/>
    </row>
    <row r="153" spans="9:11" x14ac:dyDescent="0.2">
      <c r="I153" s="104"/>
      <c r="K153" s="160"/>
    </row>
    <row r="154" spans="9:11" x14ac:dyDescent="0.2">
      <c r="I154" s="104"/>
      <c r="K154" s="160"/>
    </row>
    <row r="155" spans="9:11" x14ac:dyDescent="0.2">
      <c r="I155" s="104"/>
      <c r="K155" s="160"/>
    </row>
    <row r="156" spans="9:11" x14ac:dyDescent="0.2">
      <c r="I156" s="104"/>
      <c r="K156" s="160"/>
    </row>
    <row r="157" spans="9:11" x14ac:dyDescent="0.2">
      <c r="I157" s="104"/>
      <c r="K157" s="160"/>
    </row>
    <row r="158" spans="9:11" x14ac:dyDescent="0.2">
      <c r="I158" s="104"/>
      <c r="K158" s="160"/>
    </row>
    <row r="159" spans="9:11" x14ac:dyDescent="0.2">
      <c r="I159" s="104"/>
      <c r="K159" s="160"/>
    </row>
    <row r="160" spans="9:11" x14ac:dyDescent="0.2">
      <c r="I160" s="104"/>
      <c r="K160" s="160"/>
    </row>
    <row r="161" spans="9:11" x14ac:dyDescent="0.2">
      <c r="I161" s="104"/>
      <c r="K161" s="160"/>
    </row>
    <row r="162" spans="9:11" x14ac:dyDescent="0.2">
      <c r="I162" s="104"/>
      <c r="K162" s="160"/>
    </row>
    <row r="163" spans="9:11" x14ac:dyDescent="0.2">
      <c r="I163" s="104"/>
      <c r="K163" s="160"/>
    </row>
    <row r="164" spans="9:11" x14ac:dyDescent="0.2">
      <c r="I164" s="104"/>
      <c r="K164" s="160"/>
    </row>
    <row r="165" spans="9:11" x14ac:dyDescent="0.2">
      <c r="I165" s="104"/>
      <c r="K165" s="160"/>
    </row>
    <row r="166" spans="9:11" x14ac:dyDescent="0.2">
      <c r="I166" s="104"/>
      <c r="K166" s="160"/>
    </row>
    <row r="167" spans="9:11" x14ac:dyDescent="0.2">
      <c r="I167" s="104"/>
      <c r="K167" s="160"/>
    </row>
    <row r="168" spans="9:11" x14ac:dyDescent="0.2">
      <c r="I168" s="104"/>
      <c r="K168" s="160"/>
    </row>
    <row r="169" spans="9:11" x14ac:dyDescent="0.2">
      <c r="I169" s="104"/>
      <c r="K169" s="160"/>
    </row>
    <row r="170" spans="9:11" x14ac:dyDescent="0.2">
      <c r="I170" s="104"/>
      <c r="K170" s="160"/>
    </row>
    <row r="171" spans="9:11" x14ac:dyDescent="0.2">
      <c r="I171" s="104"/>
      <c r="K171" s="160"/>
    </row>
    <row r="172" spans="9:11" x14ac:dyDescent="0.2">
      <c r="I172" s="104"/>
      <c r="K172" s="160"/>
    </row>
    <row r="173" spans="9:11" x14ac:dyDescent="0.2">
      <c r="I173" s="104"/>
      <c r="K173" s="160"/>
    </row>
    <row r="174" spans="9:11" x14ac:dyDescent="0.2">
      <c r="I174" s="104"/>
      <c r="K174" s="160"/>
    </row>
    <row r="175" spans="9:11" x14ac:dyDescent="0.2">
      <c r="I175" s="104"/>
      <c r="K175" s="160"/>
    </row>
    <row r="176" spans="9:11" x14ac:dyDescent="0.2">
      <c r="I176" s="104"/>
      <c r="K176" s="160"/>
    </row>
    <row r="177" spans="9:11" x14ac:dyDescent="0.2">
      <c r="I177" s="104"/>
      <c r="K177" s="160"/>
    </row>
    <row r="178" spans="9:11" x14ac:dyDescent="0.2">
      <c r="I178" s="104"/>
      <c r="K178" s="160"/>
    </row>
    <row r="179" spans="9:11" x14ac:dyDescent="0.2">
      <c r="I179" s="104"/>
      <c r="K179" s="160"/>
    </row>
    <row r="180" spans="9:11" x14ac:dyDescent="0.2">
      <c r="I180" s="104"/>
      <c r="K180" s="160"/>
    </row>
    <row r="181" spans="9:11" x14ac:dyDescent="0.2">
      <c r="I181" s="104"/>
      <c r="K181" s="160"/>
    </row>
    <row r="182" spans="9:11" x14ac:dyDescent="0.2">
      <c r="I182" s="104"/>
      <c r="K182" s="160"/>
    </row>
    <row r="183" spans="9:11" x14ac:dyDescent="0.2">
      <c r="I183" s="104"/>
      <c r="K183" s="160"/>
    </row>
    <row r="184" spans="9:11" x14ac:dyDescent="0.2">
      <c r="I184" s="104"/>
      <c r="K184" s="160"/>
    </row>
    <row r="185" spans="9:11" x14ac:dyDescent="0.2">
      <c r="I185" s="104"/>
      <c r="K185" s="160"/>
    </row>
    <row r="186" spans="9:11" x14ac:dyDescent="0.2">
      <c r="I186" s="104"/>
      <c r="K186" s="160"/>
    </row>
    <row r="187" spans="9:11" x14ac:dyDescent="0.2">
      <c r="I187" s="104"/>
      <c r="K187" s="160"/>
    </row>
    <row r="188" spans="9:11" x14ac:dyDescent="0.2">
      <c r="I188" s="104"/>
      <c r="K188" s="160"/>
    </row>
    <row r="189" spans="9:11" x14ac:dyDescent="0.2">
      <c r="I189" s="104"/>
      <c r="K189" s="160"/>
    </row>
    <row r="190" spans="9:11" x14ac:dyDescent="0.2">
      <c r="I190" s="104"/>
      <c r="K190" s="160"/>
    </row>
    <row r="191" spans="9:11" x14ac:dyDescent="0.2">
      <c r="I191" s="104"/>
      <c r="K191" s="160"/>
    </row>
    <row r="192" spans="9:11" x14ac:dyDescent="0.2">
      <c r="I192" s="104"/>
      <c r="K192" s="160"/>
    </row>
    <row r="193" spans="9:11" x14ac:dyDescent="0.2">
      <c r="I193" s="104"/>
      <c r="K193" s="160"/>
    </row>
    <row r="194" spans="9:11" x14ac:dyDescent="0.2">
      <c r="I194" s="104"/>
      <c r="K194" s="160"/>
    </row>
    <row r="195" spans="9:11" x14ac:dyDescent="0.2">
      <c r="I195" s="104"/>
      <c r="K195" s="160"/>
    </row>
    <row r="196" spans="9:11" x14ac:dyDescent="0.2">
      <c r="I196" s="104"/>
      <c r="K196" s="160"/>
    </row>
    <row r="197" spans="9:11" x14ac:dyDescent="0.2">
      <c r="I197" s="104"/>
      <c r="K197" s="160"/>
    </row>
    <row r="198" spans="9:11" x14ac:dyDescent="0.2">
      <c r="I198" s="104"/>
      <c r="K198" s="160"/>
    </row>
    <row r="199" spans="9:11" x14ac:dyDescent="0.2">
      <c r="I199" s="104"/>
      <c r="K199" s="160"/>
    </row>
    <row r="200" spans="9:11" x14ac:dyDescent="0.2">
      <c r="I200" s="104"/>
      <c r="K200" s="160"/>
    </row>
    <row r="201" spans="9:11" x14ac:dyDescent="0.2">
      <c r="I201" s="104"/>
      <c r="K201" s="160"/>
    </row>
    <row r="202" spans="9:11" x14ac:dyDescent="0.2">
      <c r="I202" s="104"/>
      <c r="K202" s="160"/>
    </row>
    <row r="203" spans="9:11" x14ac:dyDescent="0.2">
      <c r="I203" s="104"/>
      <c r="K203" s="160"/>
    </row>
    <row r="204" spans="9:11" x14ac:dyDescent="0.2">
      <c r="I204" s="104"/>
      <c r="K204" s="160"/>
    </row>
    <row r="205" spans="9:11" x14ac:dyDescent="0.2">
      <c r="I205" s="104"/>
      <c r="K205" s="160"/>
    </row>
    <row r="206" spans="9:11" x14ac:dyDescent="0.2">
      <c r="I206" s="104"/>
      <c r="K206" s="160"/>
    </row>
    <row r="207" spans="9:11" x14ac:dyDescent="0.2">
      <c r="I207" s="104"/>
      <c r="K207" s="160"/>
    </row>
    <row r="208" spans="9:11" x14ac:dyDescent="0.2">
      <c r="I208" s="104"/>
      <c r="K208" s="160"/>
    </row>
    <row r="209" spans="9:11" x14ac:dyDescent="0.2">
      <c r="I209" s="104"/>
      <c r="K209" s="160"/>
    </row>
    <row r="210" spans="9:11" x14ac:dyDescent="0.2">
      <c r="I210" s="104"/>
      <c r="K210" s="160"/>
    </row>
    <row r="211" spans="9:11" x14ac:dyDescent="0.2">
      <c r="I211" s="104"/>
      <c r="K211" s="160"/>
    </row>
    <row r="212" spans="9:11" x14ac:dyDescent="0.2">
      <c r="I212" s="104"/>
      <c r="K212" s="160"/>
    </row>
    <row r="213" spans="9:11" x14ac:dyDescent="0.2">
      <c r="I213" s="104"/>
      <c r="K213" s="160"/>
    </row>
    <row r="214" spans="9:11" x14ac:dyDescent="0.2">
      <c r="I214" s="104"/>
      <c r="K214" s="160"/>
    </row>
    <row r="215" spans="9:11" x14ac:dyDescent="0.2">
      <c r="I215" s="104"/>
      <c r="K215" s="160"/>
    </row>
    <row r="216" spans="9:11" x14ac:dyDescent="0.2">
      <c r="I216" s="104"/>
      <c r="K216" s="160"/>
    </row>
    <row r="217" spans="9:11" x14ac:dyDescent="0.2">
      <c r="I217" s="104"/>
      <c r="K217" s="160"/>
    </row>
    <row r="218" spans="9:11" x14ac:dyDescent="0.2">
      <c r="I218" s="104"/>
      <c r="K218" s="160"/>
    </row>
    <row r="219" spans="9:11" x14ac:dyDescent="0.2">
      <c r="I219" s="104"/>
      <c r="K219" s="160"/>
    </row>
    <row r="220" spans="9:11" x14ac:dyDescent="0.2">
      <c r="I220" s="104"/>
      <c r="K220" s="160"/>
    </row>
    <row r="221" spans="9:11" x14ac:dyDescent="0.2">
      <c r="I221" s="104"/>
      <c r="K221" s="160"/>
    </row>
    <row r="222" spans="9:11" x14ac:dyDescent="0.2">
      <c r="I222" s="104"/>
      <c r="K222" s="160"/>
    </row>
    <row r="223" spans="9:11" x14ac:dyDescent="0.2">
      <c r="I223" s="104"/>
      <c r="K223" s="160"/>
    </row>
    <row r="224" spans="9:11" x14ac:dyDescent="0.2">
      <c r="I224" s="104"/>
      <c r="K224" s="160"/>
    </row>
    <row r="225" spans="9:11" x14ac:dyDescent="0.2">
      <c r="I225" s="104"/>
      <c r="K225" s="160"/>
    </row>
    <row r="226" spans="9:11" x14ac:dyDescent="0.2">
      <c r="I226" s="104"/>
      <c r="K226" s="160"/>
    </row>
    <row r="227" spans="9:11" x14ac:dyDescent="0.2">
      <c r="I227" s="104"/>
      <c r="K227" s="160"/>
    </row>
    <row r="228" spans="9:11" x14ac:dyDescent="0.2">
      <c r="I228" s="104"/>
      <c r="K228" s="160"/>
    </row>
    <row r="229" spans="9:11" x14ac:dyDescent="0.2">
      <c r="I229" s="104"/>
      <c r="K229" s="160"/>
    </row>
    <row r="230" spans="9:11" x14ac:dyDescent="0.2">
      <c r="I230" s="104"/>
      <c r="K230" s="160"/>
    </row>
    <row r="231" spans="9:11" x14ac:dyDescent="0.2">
      <c r="I231" s="104"/>
      <c r="K231" s="160"/>
    </row>
    <row r="232" spans="9:11" x14ac:dyDescent="0.2">
      <c r="I232" s="104"/>
      <c r="K232" s="160"/>
    </row>
    <row r="233" spans="9:11" x14ac:dyDescent="0.2">
      <c r="I233" s="104"/>
      <c r="K233" s="160"/>
    </row>
    <row r="234" spans="9:11" x14ac:dyDescent="0.2">
      <c r="I234" s="104"/>
      <c r="K234" s="160"/>
    </row>
    <row r="235" spans="9:11" x14ac:dyDescent="0.2">
      <c r="I235" s="104"/>
      <c r="K235" s="160"/>
    </row>
    <row r="236" spans="9:11" x14ac:dyDescent="0.2">
      <c r="I236" s="104"/>
      <c r="K236" s="160"/>
    </row>
    <row r="237" spans="9:11" x14ac:dyDescent="0.2">
      <c r="I237" s="104"/>
      <c r="K237" s="160"/>
    </row>
    <row r="238" spans="9:11" x14ac:dyDescent="0.2">
      <c r="I238" s="104"/>
      <c r="K238" s="160"/>
    </row>
    <row r="239" spans="9:11" x14ac:dyDescent="0.2">
      <c r="I239" s="104"/>
      <c r="K239" s="160"/>
    </row>
    <row r="240" spans="9:11" x14ac:dyDescent="0.2">
      <c r="I240" s="104"/>
      <c r="K240" s="160"/>
    </row>
    <row r="241" spans="9:11" x14ac:dyDescent="0.2">
      <c r="I241" s="104"/>
      <c r="K241" s="160"/>
    </row>
    <row r="242" spans="9:11" x14ac:dyDescent="0.2">
      <c r="I242" s="104"/>
      <c r="K242" s="160"/>
    </row>
    <row r="243" spans="9:11" x14ac:dyDescent="0.2">
      <c r="I243" s="104"/>
      <c r="K243" s="160"/>
    </row>
    <row r="244" spans="9:11" x14ac:dyDescent="0.2">
      <c r="I244" s="104"/>
      <c r="K244" s="160"/>
    </row>
    <row r="245" spans="9:11" x14ac:dyDescent="0.2">
      <c r="I245" s="104"/>
      <c r="K245" s="160"/>
    </row>
    <row r="246" spans="9:11" x14ac:dyDescent="0.2">
      <c r="I246" s="104"/>
      <c r="K246" s="160"/>
    </row>
    <row r="247" spans="9:11" x14ac:dyDescent="0.2">
      <c r="I247" s="104"/>
      <c r="K247" s="160"/>
    </row>
    <row r="248" spans="9:11" x14ac:dyDescent="0.2">
      <c r="I248" s="104"/>
      <c r="K248" s="160"/>
    </row>
    <row r="249" spans="9:11" x14ac:dyDescent="0.2">
      <c r="I249" s="104"/>
      <c r="K249" s="160"/>
    </row>
    <row r="250" spans="9:11" x14ac:dyDescent="0.2">
      <c r="I250" s="104"/>
      <c r="K250" s="160"/>
    </row>
    <row r="251" spans="9:11" x14ac:dyDescent="0.2">
      <c r="I251" s="104"/>
      <c r="K251" s="160"/>
    </row>
    <row r="252" spans="9:11" x14ac:dyDescent="0.2">
      <c r="I252" s="104"/>
      <c r="K252" s="160"/>
    </row>
    <row r="253" spans="9:11" x14ac:dyDescent="0.2">
      <c r="I253" s="104"/>
      <c r="K253" s="160"/>
    </row>
    <row r="254" spans="9:11" x14ac:dyDescent="0.2">
      <c r="I254" s="104"/>
      <c r="K254" s="160"/>
    </row>
    <row r="255" spans="9:11" x14ac:dyDescent="0.2">
      <c r="I255" s="104"/>
      <c r="K255" s="160"/>
    </row>
    <row r="256" spans="9:11" x14ac:dyDescent="0.2">
      <c r="I256" s="104"/>
      <c r="K256" s="160"/>
    </row>
    <row r="257" spans="9:11" x14ac:dyDescent="0.2">
      <c r="I257" s="104"/>
      <c r="K257" s="160"/>
    </row>
    <row r="258" spans="9:11" x14ac:dyDescent="0.2">
      <c r="I258" s="104"/>
      <c r="K258" s="160"/>
    </row>
    <row r="259" spans="9:11" x14ac:dyDescent="0.2">
      <c r="I259" s="104"/>
      <c r="K259" s="160"/>
    </row>
    <row r="260" spans="9:11" x14ac:dyDescent="0.2">
      <c r="I260" s="104"/>
      <c r="K260" s="160"/>
    </row>
    <row r="261" spans="9:11" x14ac:dyDescent="0.2">
      <c r="I261" s="104"/>
      <c r="K261" s="160"/>
    </row>
    <row r="262" spans="9:11" x14ac:dyDescent="0.2">
      <c r="I262" s="104"/>
      <c r="K262" s="160"/>
    </row>
    <row r="263" spans="9:11" x14ac:dyDescent="0.2">
      <c r="I263" s="104"/>
      <c r="K263" s="160"/>
    </row>
    <row r="264" spans="9:11" x14ac:dyDescent="0.2">
      <c r="I264" s="104"/>
      <c r="K264" s="160"/>
    </row>
    <row r="265" spans="9:11" x14ac:dyDescent="0.2">
      <c r="I265" s="104"/>
      <c r="K265" s="160"/>
    </row>
    <row r="266" spans="9:11" x14ac:dyDescent="0.2">
      <c r="I266" s="104"/>
      <c r="K266" s="160"/>
    </row>
    <row r="267" spans="9:11" x14ac:dyDescent="0.2">
      <c r="I267" s="104"/>
      <c r="K267" s="160"/>
    </row>
    <row r="268" spans="9:11" x14ac:dyDescent="0.2">
      <c r="I268" s="104"/>
      <c r="K268" s="160"/>
    </row>
    <row r="269" spans="9:11" x14ac:dyDescent="0.2">
      <c r="I269" s="104"/>
      <c r="K269" s="160"/>
    </row>
    <row r="270" spans="9:11" x14ac:dyDescent="0.2">
      <c r="I270" s="104"/>
      <c r="K270" s="160"/>
    </row>
    <row r="271" spans="9:11" x14ac:dyDescent="0.2">
      <c r="I271" s="104"/>
      <c r="K271" s="160"/>
    </row>
    <row r="272" spans="9:11" x14ac:dyDescent="0.2">
      <c r="I272" s="104"/>
      <c r="K272" s="160"/>
    </row>
    <row r="273" spans="9:11" x14ac:dyDescent="0.2">
      <c r="I273" s="104"/>
      <c r="K273" s="160"/>
    </row>
    <row r="274" spans="9:11" x14ac:dyDescent="0.2">
      <c r="I274" s="104"/>
      <c r="K274" s="160"/>
    </row>
    <row r="275" spans="9:11" x14ac:dyDescent="0.2">
      <c r="I275" s="104"/>
      <c r="K275" s="160"/>
    </row>
    <row r="276" spans="9:11" x14ac:dyDescent="0.2">
      <c r="I276" s="104"/>
      <c r="K276" s="160"/>
    </row>
    <row r="277" spans="9:11" x14ac:dyDescent="0.2">
      <c r="I277" s="104"/>
      <c r="K277" s="160"/>
    </row>
    <row r="278" spans="9:11" x14ac:dyDescent="0.2">
      <c r="I278" s="104"/>
      <c r="K278" s="160"/>
    </row>
    <row r="279" spans="9:11" x14ac:dyDescent="0.2">
      <c r="I279" s="104"/>
      <c r="K279" s="160"/>
    </row>
    <row r="280" spans="9:11" x14ac:dyDescent="0.2">
      <c r="I280" s="104"/>
      <c r="K280" s="160"/>
    </row>
    <row r="281" spans="9:11" x14ac:dyDescent="0.2">
      <c r="I281" s="104"/>
      <c r="K281" s="160"/>
    </row>
    <row r="282" spans="9:11" x14ac:dyDescent="0.2">
      <c r="I282" s="104"/>
      <c r="K282" s="160"/>
    </row>
    <row r="283" spans="9:11" x14ac:dyDescent="0.2">
      <c r="I283" s="104"/>
      <c r="K283" s="160"/>
    </row>
    <row r="284" spans="9:11" x14ac:dyDescent="0.2">
      <c r="I284" s="104"/>
      <c r="K284" s="160"/>
    </row>
    <row r="285" spans="9:11" x14ac:dyDescent="0.2">
      <c r="I285" s="104"/>
      <c r="K285" s="160"/>
    </row>
    <row r="286" spans="9:11" x14ac:dyDescent="0.2">
      <c r="I286" s="104"/>
      <c r="K286" s="160"/>
    </row>
    <row r="287" spans="9:11" x14ac:dyDescent="0.2">
      <c r="I287" s="104"/>
      <c r="K287" s="160"/>
    </row>
    <row r="288" spans="9:11" x14ac:dyDescent="0.2">
      <c r="I288" s="104"/>
      <c r="K288" s="160"/>
    </row>
    <row r="289" spans="9:11" x14ac:dyDescent="0.2">
      <c r="I289" s="104"/>
      <c r="K289" s="160"/>
    </row>
    <row r="290" spans="9:11" x14ac:dyDescent="0.2">
      <c r="I290" s="104"/>
      <c r="K290" s="160"/>
    </row>
    <row r="291" spans="9:11" x14ac:dyDescent="0.2">
      <c r="I291" s="104"/>
      <c r="K291" s="160"/>
    </row>
    <row r="292" spans="9:11" x14ac:dyDescent="0.2">
      <c r="I292" s="104"/>
      <c r="K292" s="160"/>
    </row>
    <row r="293" spans="9:11" x14ac:dyDescent="0.2">
      <c r="I293" s="104"/>
      <c r="K293" s="160"/>
    </row>
    <row r="294" spans="9:11" x14ac:dyDescent="0.2">
      <c r="I294" s="104"/>
      <c r="K294" s="160"/>
    </row>
    <row r="295" spans="9:11" x14ac:dyDescent="0.2">
      <c r="I295" s="104"/>
      <c r="K295" s="160"/>
    </row>
    <row r="296" spans="9:11" x14ac:dyDescent="0.2">
      <c r="I296" s="104"/>
      <c r="K296" s="160"/>
    </row>
    <row r="297" spans="9:11" x14ac:dyDescent="0.2">
      <c r="I297" s="104"/>
      <c r="K297" s="160"/>
    </row>
    <row r="298" spans="9:11" x14ac:dyDescent="0.2">
      <c r="I298" s="104"/>
      <c r="K298" s="160"/>
    </row>
    <row r="299" spans="9:11" x14ac:dyDescent="0.2">
      <c r="I299" s="104"/>
      <c r="K299" s="160"/>
    </row>
    <row r="300" spans="9:11" x14ac:dyDescent="0.2">
      <c r="I300" s="104"/>
      <c r="K300" s="160"/>
    </row>
    <row r="301" spans="9:11" x14ac:dyDescent="0.2">
      <c r="I301" s="104"/>
      <c r="K301" s="160"/>
    </row>
    <row r="302" spans="9:11" x14ac:dyDescent="0.2">
      <c r="I302" s="104"/>
      <c r="K302" s="160"/>
    </row>
    <row r="303" spans="9:11" x14ac:dyDescent="0.2">
      <c r="I303" s="104"/>
      <c r="K303" s="160"/>
    </row>
    <row r="304" spans="9:11" x14ac:dyDescent="0.2">
      <c r="I304" s="104"/>
      <c r="K304" s="160"/>
    </row>
    <row r="305" spans="9:11" x14ac:dyDescent="0.2">
      <c r="I305" s="104"/>
      <c r="K305" s="160"/>
    </row>
    <row r="306" spans="9:11" x14ac:dyDescent="0.2">
      <c r="I306" s="104"/>
      <c r="K306" s="160"/>
    </row>
    <row r="307" spans="9:11" x14ac:dyDescent="0.2">
      <c r="I307" s="104"/>
      <c r="K307" s="160"/>
    </row>
    <row r="308" spans="9:11" x14ac:dyDescent="0.2">
      <c r="I308" s="104"/>
      <c r="K308" s="160"/>
    </row>
    <row r="309" spans="9:11" x14ac:dyDescent="0.2">
      <c r="I309" s="104"/>
      <c r="K309" s="160"/>
    </row>
    <row r="310" spans="9:11" x14ac:dyDescent="0.2">
      <c r="I310" s="104"/>
      <c r="K310" s="160"/>
    </row>
    <row r="311" spans="9:11" x14ac:dyDescent="0.2">
      <c r="I311" s="104"/>
      <c r="K311" s="160"/>
    </row>
    <row r="312" spans="9:11" x14ac:dyDescent="0.2">
      <c r="I312" s="104"/>
      <c r="K312" s="160"/>
    </row>
    <row r="313" spans="9:11" x14ac:dyDescent="0.2">
      <c r="I313" s="104"/>
      <c r="K313" s="160"/>
    </row>
    <row r="314" spans="9:11" x14ac:dyDescent="0.2">
      <c r="I314" s="104"/>
      <c r="K314" s="160"/>
    </row>
    <row r="315" spans="9:11" x14ac:dyDescent="0.2">
      <c r="I315" s="104"/>
      <c r="K315" s="160"/>
    </row>
    <row r="316" spans="9:11" x14ac:dyDescent="0.2">
      <c r="I316" s="104"/>
      <c r="K316" s="160"/>
    </row>
    <row r="317" spans="9:11" x14ac:dyDescent="0.2">
      <c r="I317" s="104"/>
      <c r="K317" s="160"/>
    </row>
    <row r="318" spans="9:11" x14ac:dyDescent="0.2">
      <c r="I318" s="104"/>
      <c r="K318" s="160"/>
    </row>
    <row r="319" spans="9:11" x14ac:dyDescent="0.2">
      <c r="I319" s="104"/>
      <c r="K319" s="160"/>
    </row>
    <row r="320" spans="9:11" x14ac:dyDescent="0.2">
      <c r="I320" s="104"/>
      <c r="K320" s="160"/>
    </row>
    <row r="321" spans="9:11" x14ac:dyDescent="0.2">
      <c r="I321" s="104"/>
      <c r="K321" s="160"/>
    </row>
    <row r="322" spans="9:11" x14ac:dyDescent="0.2">
      <c r="I322" s="104"/>
      <c r="K322" s="160"/>
    </row>
    <row r="323" spans="9:11" x14ac:dyDescent="0.2">
      <c r="I323" s="104"/>
      <c r="K323" s="160"/>
    </row>
    <row r="324" spans="9:11" x14ac:dyDescent="0.2">
      <c r="I324" s="104"/>
      <c r="K324" s="160"/>
    </row>
    <row r="325" spans="9:11" x14ac:dyDescent="0.2">
      <c r="I325" s="104"/>
      <c r="K325" s="160"/>
    </row>
    <row r="326" spans="9:11" x14ac:dyDescent="0.2">
      <c r="I326" s="104"/>
      <c r="K326" s="160"/>
    </row>
    <row r="327" spans="9:11" x14ac:dyDescent="0.2">
      <c r="I327" s="104"/>
      <c r="K327" s="160"/>
    </row>
    <row r="328" spans="9:11" x14ac:dyDescent="0.2">
      <c r="I328" s="104"/>
      <c r="K328" s="160"/>
    </row>
    <row r="329" spans="9:11" x14ac:dyDescent="0.2">
      <c r="I329" s="104"/>
      <c r="K329" s="160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330:D367">
      <formula1 xml:space="preserve"> cost</formula1>
    </dataValidation>
    <dataValidation type="list" allowBlank="1" showInputMessage="1" showErrorMessage="1" sqref="E22:E403">
      <formula1 xml:space="preserve"> type</formula1>
    </dataValidation>
    <dataValidation type="list" allowBlank="1" showInputMessage="1" showErrorMessage="1" sqref="B22:B653">
      <formula1>Institute</formula1>
    </dataValidation>
    <dataValidation type="custom" allowBlank="1" showInputMessage="1" showErrorMessage="1" sqref="D7:D32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IPP/BIP&amp;R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Equipment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Equipment'!Druckbereich</vt:lpstr>
      <vt:lpstr>Consolidation!Druckbereich</vt:lpstr>
      <vt:lpstr>'OC Cons.'!Druckbereich</vt:lpstr>
      <vt:lpstr>'OC Misc'!Druckbereich</vt:lpstr>
      <vt:lpstr>'OC Pers.'!Druckbereich</vt:lpstr>
      <vt:lpstr>' OC Equipment'!Drucktitel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Vonder Mühll</dc:creator>
  <cp:lastModifiedBy>Aufdenblatten  Tim Oliver (SYSTEMSX)</cp:lastModifiedBy>
  <cp:lastPrinted>2016-02-05T10:58:54Z</cp:lastPrinted>
  <dcterms:created xsi:type="dcterms:W3CDTF">2009-04-27T07:03:23Z</dcterms:created>
  <dcterms:modified xsi:type="dcterms:W3CDTF">2017-09-11T09:45:32Z</dcterms:modified>
</cp:coreProperties>
</file>